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E37" i="9" s="1"/>
  <c r="BW34" i="9"/>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<sst xmlns="http://schemas.openxmlformats.org/spreadsheetml/2006/main" count="1033" uniqueCount="561">
  <si>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</si>
  <si>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</si>
  <si>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</si>
  <si>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</si>
  <si>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</si>
  <si>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</si>
  <si>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</si>
  <si>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</si>
  <si>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</si>
  <si>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</si>
  <si>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</si>
  <si>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</si>
  <si>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</si>
  <si>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</si>
  <si>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</si>
  <si>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</si>
  <si>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</si>
  <si>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</si>
  <si>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</si>
  <si>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</si>
  <si>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</si>
  <si>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</si>
  <si>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</si>
  <si>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</si>
  <si>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</si>
  <si>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</si>
  <si>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</si>
  <si>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</si>
  <si>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</si>
  <si>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</si>
  <si>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</si>
  <si>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</si>
  <si>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</si>
  <si>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</si>
  <si>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</si>
  <si>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</si>
  <si>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</si>
  <si>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</si>
  <si>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</si>
  <si>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</si>
  <si>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</si>
  <si>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</si>
  <si>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</si>
  <si>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</si>
  <si>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</si>
  <si>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</si>
  <si>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</si>
  <si>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</si>
  <si>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</si>
  <si>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</si>
  <si>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</si>
  <si>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</si>
  <si>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</si>
  <si>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</si>
  <si>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</si>
  <si>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</si>
  <si>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</si>
  <si>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</si>
  <si>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</si>
  <si>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</si>
  <si>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</si>
  <si>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</si>
  <si>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</si>
  <si>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</si>
  <si>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</si>
  <si>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</si>
  <si>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</si>
  <si>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</si>
  <si>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</si>
  <si>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</si>
  <si>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</si>
  <si>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</si>
  <si>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</si>
  <si>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</si>
  <si>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</si>
  <si>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</si>
  <si>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</si>
  <si>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</si>
  <si>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</si>
  <si>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</si>
  <si>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</si>
  <si>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</si>
  <si>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</si>
  <si>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</si>
  <si>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</si>
  <si>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</si>
  <si>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</si>
  <si>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</si>
  <si>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</si>
  <si>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</si>
  <si>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</si>
  <si>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</si>
  <si>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</si>
  <si>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</si>
  <si>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</si>
  <si>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</si>
  <si>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</si>
  <si>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</si>
  <si>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</si>
  <si>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</si>
  <si>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</si>
  <si>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</si>
  <si>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</si>
  <si>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</si>
  <si>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</si>
  <si>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</si>
  <si>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</si>
  <si>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</si>
  <si>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</si>
  <si>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</si>
  <si>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</si>
  <si>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</si>
  <si>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</si>
  <si>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</si>
  <si>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</si>
  <si>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</si>
  <si>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</si>
  <si>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</si>
  <si>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</si>
  <si>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</si>
  <si>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</si>
  <si>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</si>
  <si>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</si>
  <si>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</si>
  <si>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</si>
  <si>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</si>
  <si>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</si>
  <si>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</si>
  <si>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</si>
  <si>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</si>
  <si>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</si>
  <si>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</si>
  <si>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</si>
  <si>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</si>
  <si>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</si>
  <si>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</si>
  <si>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</si>
  <si>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</si>
  <si>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</si>
  <si>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</si>
  <si>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</si>
  <si>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</si>
  <si>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</si>
  <si>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</si>
  <si>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</si>
  <si>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</si>
  <si>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</si>
  <si>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</si>
  <si>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</si>
  <si>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</si>
  <si>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</si>
  <si>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</si>
  <si>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</si>
  <si>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</si>
  <si>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</si>
  <si>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</si>
  <si>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</si>
  <si>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</si>
  <si>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</si>
  <si>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</si>
  <si>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</si>
  <si>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</si>
  <si>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</si>
  <si>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</si>
  <si>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</si>
  <si>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</si>
  <si>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</si>
  <si>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</si>
  <si>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</si>
  <si>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</si>
  <si>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</si>
  <si>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</si>
  <si>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</si>
  <si>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</si>
  <si>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</si>
  <si>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</si>
  <si>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</si>
  <si>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</si>
  <si>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</si>
  <si>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</si>
  <si>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</si>
  <si>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</si>
  <si>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</si>
  <si>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</si>
  <si>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</si>
  <si>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</si>
  <si>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</si>
  <si>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</si>
  <si>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</si>
  <si>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</si>
  <si>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</si>
  <si>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</si>
  <si>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山口県長門市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</si>
  <si>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</si>
  <si>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</si>
  <si>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</si>
  <si>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</si>
  <si>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</si>
  <si>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</si>
  <si>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</si>
  <si>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</si>
  <si>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</si>
  <si>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</si>
  <si>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</si>
  <si>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</si>
  <si>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</si>
  <si>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</si>
  <si>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</si>
  <si>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</si>
  <si>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</si>
  <si>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</si>
  <si>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</si>
  <si>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</si>
  <si>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</si>
  <si>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</si>
  <si>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</si>
  <si>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</si>
  <si>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</si>
  <si>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</si>
  <si>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</si>
  <si>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</si>
  <si>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</si>
  <si>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</si>
  <si>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</si>
  <si>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</si>
  <si>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</si>
  <si>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</si>
  <si>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</si>
  <si>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</si>
  <si>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</si>
  <si>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</si>
  <si>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</si>
  <si>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</si>
  <si>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</si>
  <si>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</si>
  <si>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</si>
  <si>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</si>
  <si>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</si>
  <si>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</si>
  <si>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</si>
  <si>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</si>
  <si>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</si>
  <si>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</si>
  <si>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</si>
  <si>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</si>
  <si>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</si>
  <si>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</si>
  <si>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</si>
  <si>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</si>
  <si>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</si>
  <si>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</si>
  <si>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</si>
  <si>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</si>
  <si>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</si>
  <si>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</si>
  <si>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</si>
  <si>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</si>
  <si>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</si>
  <si>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</si>
  <si>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</si>
  <si>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</si>
  <si>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</si>
  <si>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</si>
  <si>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</si>
  <si>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</si>
  <si>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</si>
  <si>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</si>
  <si>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</si>
  <si>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</si>
  <si>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</si>
  <si>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</si>
  <si>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</si>
  <si>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</si>
  <si>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</si>
  <si>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</si>
  <si>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</si>
  <si>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</si>
  <si>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</si>
  <si>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</si>
  <si>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</si>
  <si>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</si>
  <si>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</si>
  <si>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</si>
  <si>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</si>
  <si>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</si>
  <si>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</si>
  <si>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</si>
  <si>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</si>
  <si>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</si>
  <si>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</si>
  <si>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</si>
  <si>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</si>
  <si>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</si>
  <si>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</si>
  <si>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</si>
  <si>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</si>
  <si>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</si>
  <si>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</si>
  <si>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</si>
  <si>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</si>
  <si>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</si>
  <si>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</si>
  <si>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</si>
  <si>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</si>
  <si>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</si>
  <si>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</si>
  <si>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</si>
  <si>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</si>
  <si>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</si>
  <si>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</si>
  <si>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</si>
  <si>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</si>
  <si>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</si>
  <si>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</si>
  <si>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</si>
  <si>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</si>
  <si>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</si>
  <si>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</si>
  <si>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</si>
  <si>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</si>
  <si>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</si>
  <si>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</si>
  <si>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</si>
  <si>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</si>
  <si>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</si>
  <si>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</si>
  <si>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</si>
  <si>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</si>
  <si>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</si>
  <si>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</si>
  <si>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</si>
  <si>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</si>
  <si>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</si>
  <si>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</si>
  <si>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</si>
  <si>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</si>
  <si>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</si>
  <si>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</si>
  <si>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</si>
  <si>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</si>
  <si>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山口県長門市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</si>
  <si>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</si>
  <si>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</si>
  <si>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</si>
  <si>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</si>
  <si>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</si>
  <si>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</si>
  <si>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</si>
  <si>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</si>
  <si>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</si>
  <si>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</si>
  <si>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</si>
  <si>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</si>
  <si>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</si>
  <si>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</si>
  <si>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</si>
  <si>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</si>
  <si>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</si>
  <si>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</si>
  <si>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</si>
  <si>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</si>
  <si>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</si>
  <si>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</si>
  <si>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</si>
  <si>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</si>
  <si>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</si>
  <si>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</si>
  <si>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</si>
  <si>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</si>
  <si>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</si>
  <si>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</si>
  <si>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</si>
  <si>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</si>
  <si>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</si>
  <si>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</si>
  <si>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</si>
  <si>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</si>
  <si>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</si>
  <si>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</si>
  <si>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公共下水道事業特別会計</t>
    <phoneticPr fontId="5"/>
  </si>
  <si>
    <t>漁業集落排水事業特別会計</t>
    <phoneticPr fontId="5"/>
  </si>
  <si>
    <t>農業集落排水事業特別会計</t>
    <phoneticPr fontId="5"/>
  </si>
  <si>
    <t>湯本温泉事業特別会計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</si>
  <si>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</si>
  <si>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</si>
  <si>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</si>
  <si>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</si>
  <si>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</si>
  <si>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</si>
  <si>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</si>
  <si>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</si>
  <si>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</si>
  <si>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</si>
  <si>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</si>
  <si>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</si>
  <si>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</si>
  <si>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</si>
  <si>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</si>
  <si>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</si>
  <si>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</si>
  <si>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</si>
  <si>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</si>
  <si>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</si>
  <si>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</si>
  <si>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</si>
  <si>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</si>
  <si>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</si>
  <si>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</si>
  <si>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</si>
  <si>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</si>
  <si>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</si>
  <si>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</si>
  <si>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</si>
  <si>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</si>
  <si>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</si>
  <si>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</si>
  <si>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</si>
  <si>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</si>
  <si>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</si>
  <si>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</si>
  <si>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</si>
  <si>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</si>
  <si>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</si>
  <si>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</si>
  <si>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</si>
  <si>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</si>
  <si>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</si>
  <si>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</si>
  <si>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</si>
  <si>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</si>
  <si>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</si>
  <si>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</si>
  <si>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</si>
  <si>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</si>
  <si>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</si>
  <si>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</si>
  <si>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</si>
  <si>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</si>
  <si>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</si>
  <si>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</si>
  <si>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</si>
  <si>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漁業集落排水事業特別会計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</si>
  <si>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</si>
  <si>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</si>
  <si>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</si>
  <si>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</si>
  <si>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</si>
  <si>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</si>
  <si>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</si>
  <si>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</si>
  <si>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</si>
  <si>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</si>
  <si>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</si>
  <si>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</si>
  <si>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</si>
  <si>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</si>
  <si>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</si>
  <si>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</si>
  <si>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</si>
  <si>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</si>
  <si>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</si>
  <si>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</si>
  <si>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</si>
  <si>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</si>
  <si>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</si>
  <si>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</si>
  <si>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</si>
  <si>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</si>
  <si>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</si>
  <si>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</si>
  <si>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</si>
  <si>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</si>
  <si>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</si>
  <si>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</si>
  <si>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</si>
  <si>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</si>
  <si>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</si>
  <si>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</si>
  <si>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</si>
  <si>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</si>
  <si>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</si>
  <si>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</si>
  <si>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</si>
  <si>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</si>
  <si>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</si>
  <si>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</si>
  <si>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</si>
  <si>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</si>
  <si>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</si>
  <si>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</si>
  <si>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</si>
  <si>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</si>
  <si>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</si>
  <si>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</si>
  <si>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</si>
  <si>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</si>
  <si>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</si>
  <si>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</si>
  <si>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</si>
  <si>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</si>
  <si>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</si>
  <si>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</si>
  <si>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</si>
  <si>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</si>
  <si>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</si>
  <si>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</si>
  <si>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</si>
  <si>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</si>
  <si>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</si>
  <si>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</si>
  <si>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</si>
  <si>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</si>
  <si>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</si>
  <si>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</si>
  <si>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</si>
  <si>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</si>
  <si>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</si>
  <si>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</si>
  <si>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</si>
  <si>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</si>
  <si>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</si>
  <si>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</si>
  <si>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</si>
  <si>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</si>
  <si>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1.89</t>
  </si>
  <si>
    <t>公共下水道事業特別会計</t>
  </si>
  <si>
    <t>一般会計</t>
  </si>
  <si>
    <t>水道事業会計</t>
  </si>
  <si>
    <t>国民健康保険事業特別会計</t>
  </si>
  <si>
    <t>介護保険事業特別会計</t>
  </si>
  <si>
    <t>農業集落排水事業特別会計</t>
  </si>
  <si>
    <t>漁業集落排水事業特別会計</t>
  </si>
  <si>
    <t>後期高齢者医療事業特別会計</t>
  </si>
  <si>
    <t>その他会計（赤字）</t>
  </si>
  <si>
    <t>その他会計（黒字）</t>
  </si>
  <si>
    <t>法適用企業</t>
  </si>
  <si>
    <t>法非適用企業</t>
  </si>
  <si>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14"/>
  </si>
  <si>
    <t>山口県市町総合事務組合消防団員補償等特別会計</t>
    <rPh sb="11" eb="14">
      <t>ショウボウダン</t>
    </rPh>
    <rPh sb="14" eb="15">
      <t>イン</t>
    </rPh>
    <rPh sb="15" eb="17">
      <t>ホショウ</t>
    </rPh>
    <rPh sb="17" eb="18">
      <t>トウ</t>
    </rPh>
    <rPh sb="18" eb="20">
      <t>トクベツ</t>
    </rPh>
    <rPh sb="20" eb="22">
      <t>カイケイ</t>
    </rPh>
    <phoneticPr fontId="14"/>
  </si>
  <si>
    <t>山口県市町総合事務組合非常勤職員公務災害補償特別会計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14"/>
  </si>
  <si>
    <t>山口県市町総合事務組合山口県市町公平委員会特別会計</t>
    <rPh sb="11" eb="14">
      <t>ヤマグチケン</t>
    </rPh>
    <rPh sb="14" eb="15">
      <t>シ</t>
    </rPh>
    <rPh sb="15" eb="16">
      <t>マチ</t>
    </rPh>
    <rPh sb="16" eb="18">
      <t>コウヘイ</t>
    </rPh>
    <rPh sb="18" eb="21">
      <t>イインカイ</t>
    </rPh>
    <rPh sb="21" eb="25">
      <t>トクベツカイケイ</t>
    </rPh>
    <phoneticPr fontId="14"/>
  </si>
  <si>
    <t>山口県市町総合事務組合山口県自治会館管理特別会計</t>
    <rPh sb="0" eb="5">
      <t>ヤマグチケンシマチ</t>
    </rPh>
    <rPh sb="5" eb="7">
      <t>ソウゴウ</t>
    </rPh>
    <rPh sb="7" eb="9">
      <t>ジム</t>
    </rPh>
    <rPh sb="9" eb="11">
      <t>クミアイ</t>
    </rPh>
    <rPh sb="11" eb="14">
      <t>ヤマグチケン</t>
    </rPh>
    <rPh sb="14" eb="17">
      <t>ジチカイ</t>
    </rPh>
    <rPh sb="17" eb="18">
      <t>カン</t>
    </rPh>
    <rPh sb="18" eb="20">
      <t>カンリ</t>
    </rPh>
    <rPh sb="20" eb="24">
      <t>トクベツカイケイ</t>
    </rPh>
    <phoneticPr fontId="14"/>
  </si>
  <si>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14"/>
  </si>
  <si>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4"/>
  </si>
  <si>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14"/>
  </si>
  <si>
    <t>豊浦大津環境浄化組合一般会計</t>
    <rPh sb="0" eb="2">
      <t>トヨウラ</t>
    </rPh>
    <rPh sb="2" eb="4">
      <t>オオツ</t>
    </rPh>
    <rPh sb="4" eb="6">
      <t>カンキョウ</t>
    </rPh>
    <rPh sb="6" eb="8">
      <t>ジョウカ</t>
    </rPh>
    <rPh sb="8" eb="10">
      <t>クミアイ</t>
    </rPh>
    <rPh sb="10" eb="12">
      <t>イッパン</t>
    </rPh>
    <rPh sb="12" eb="14">
      <t>カイケイ</t>
    </rPh>
    <phoneticPr fontId="14"/>
  </si>
  <si>
    <t>長門市文化振興財団</t>
    <rPh sb="0" eb="3">
      <t>ナガトシ</t>
    </rPh>
    <rPh sb="3" eb="5">
      <t>ブンカ</t>
    </rPh>
    <rPh sb="5" eb="7">
      <t>シンコウ</t>
    </rPh>
    <rPh sb="7" eb="9">
      <t>ザイダン</t>
    </rPh>
    <phoneticPr fontId="14"/>
  </si>
  <si>
    <t>やまぐち農林振興公社</t>
    <rPh sb="4" eb="6">
      <t>ノウリン</t>
    </rPh>
    <rPh sb="6" eb="8">
      <t>シンコウ</t>
    </rPh>
    <rPh sb="8" eb="10">
      <t>コウシャ</t>
    </rPh>
    <phoneticPr fontId="14"/>
  </si>
  <si>
    <t>ながと物産</t>
    <rPh sb="3" eb="5">
      <t>ブッサン</t>
    </rPh>
    <phoneticPr fontId="1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</si>
  <si>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</si>
  <si>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</si>
  <si>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</si>
  <si>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</si>
  <si>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</si>
  <si>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</si>
  <si>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</si>
  <si>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</si>
  <si>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</si>
  <si>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</si>
  <si>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</si>
  <si>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実質公債費比率・将来負担比率ともに下降傾向にあり、実質公債費比率は平成27年度に類似団体の平均値を下回った。これは主に平成19年度から平成24年度にかけて実施した市債の繰上償還と、
近年、交付税措置率の低い市債の発行抑制に努めてきたことの効果と考える。今後は新市建設計画に基づく大型事業の実施が平成31年度まで予定されており、市債発行の増加が見込まれることか
ら、引き続き、市債の繰上償還や事業精査により、各比率の上昇の抑制に努める。
</t>
    <rPh sb="1" eb="3">
      <t>ジッシツ</t>
    </rPh>
    <rPh sb="3" eb="5">
      <t>コウサイ</t>
    </rPh>
    <rPh sb="5" eb="6">
      <t>ヒ</t>
    </rPh>
    <rPh sb="6" eb="8">
      <t>ヒリツ</t>
    </rPh>
    <rPh sb="9" eb="11">
      <t>ショウライ</t>
    </rPh>
    <rPh sb="11" eb="13">
      <t>フタン</t>
    </rPh>
    <rPh sb="13" eb="15">
      <t>ヒリツ</t>
    </rPh>
    <rPh sb="18" eb="20">
      <t>カコウ</t>
    </rPh>
    <rPh sb="20" eb="22">
      <t>ケイコウ</t>
    </rPh>
    <rPh sb="26" eb="28">
      <t>ジッシツ</t>
    </rPh>
    <rPh sb="28" eb="31">
      <t>コウサイヒ</t>
    </rPh>
    <rPh sb="31" eb="33">
      <t>ヒリツ</t>
    </rPh>
    <rPh sb="34" eb="36">
      <t>ヘイセイ</t>
    </rPh>
    <rPh sb="38" eb="40">
      <t>ネンド</t>
    </rPh>
    <rPh sb="41" eb="43">
      <t>ルイジ</t>
    </rPh>
    <rPh sb="43" eb="45">
      <t>ダンタイ</t>
    </rPh>
    <rPh sb="46" eb="49">
      <t>ヘイキンチ</t>
    </rPh>
    <rPh sb="50" eb="52">
      <t>シタマワ</t>
    </rPh>
    <rPh sb="58" eb="59">
      <t>オモ</t>
    </rPh>
    <rPh sb="60" eb="62">
      <t>ヘイセイ</t>
    </rPh>
    <rPh sb="64" eb="66">
      <t>ネンド</t>
    </rPh>
    <rPh sb="68" eb="70">
      <t>ヘイセイ</t>
    </rPh>
    <rPh sb="72" eb="74">
      <t>ネンド</t>
    </rPh>
    <rPh sb="78" eb="80">
      <t>ジッシ</t>
    </rPh>
    <rPh sb="82" eb="84">
      <t>シサイ</t>
    </rPh>
    <rPh sb="85" eb="87">
      <t>クリア</t>
    </rPh>
    <rPh sb="87" eb="89">
      <t>ショウカン</t>
    </rPh>
    <rPh sb="92" eb="94">
      <t>キンネン</t>
    </rPh>
    <rPh sb="120" eb="122">
      <t>コウカ</t>
    </rPh>
    <rPh sb="123" eb="124">
      <t>カンガ</t>
    </rPh>
    <rPh sb="127" eb="129">
      <t>コンゴ</t>
    </rPh>
    <rPh sb="169" eb="171">
      <t>ゾウカ</t>
    </rPh>
    <rPh sb="204" eb="205">
      <t>カク</t>
    </rPh>
    <rPh sb="205" eb="207">
      <t>ヒリツ</t>
    </rPh>
    <rPh sb="208" eb="210">
      <t>ジョウショウ</t>
    </rPh>
    <rPh sb="211" eb="213">
      <t>ヨクセイ</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</si>
</sst>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73225</c:v>
                </c:pt>
                <c:pt idx="1">
                  <c:v>70338</c:v>
                </c:pt>
                <c:pt idx="2">
                  <c:v>73034</c:v>
                </c:pt>
                <c:pt idx="3">
                  <c:v>106134</c:v>
                </c:pt>
                <c:pt idx="4">
                  <c:v>88006</c:v>
                </c:pt>
              </c:numCache>
            </c:numRef>
          </c:val>
          <c:smooth val="0"/>
        </c:ser>
        <c:dLbls>
          <c:showLegendKey val="0"/>
          <c:showVal val="0"/>
          <c:showCatName val="0"/>
          <c:showSerName val="0"/>
          <c:showPercent val="0"/>
          <c:showBubbleSize val="0"/>
        </c:dLbls>
        <c:marker val="1"/>
        <c:smooth val="0"/>
        <c:axId val="179892992"/>
        <c:axId val="180981120"/>
      </c:lineChart>
      <c:catAx>
        <c:axId val="179892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981120"/>
        <c:crosses val="autoZero"/>
        <c:auto val="1"/>
        <c:lblAlgn val="ctr"/>
        <c:lblOffset val="100"/>
        <c:tickLblSkip val="1"/>
        <c:tickMarkSkip val="1"/>
        <c:noMultiLvlLbl val="0"/>
      </c:catAx>
      <c:valAx>
        <c:axId val="180981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9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2.88</c:v>
                </c:pt>
                <c:pt idx="1">
                  <c:v>3.38</c:v>
                </c:pt>
                <c:pt idx="2">
                  <c:v>4.9000000000000004</c:v>
                </c:pt>
                <c:pt idx="3">
                  <c:v>3.08</c:v>
                </c:pt>
                <c:pt idx="4">
                  <c:v>5.09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10.85</c:v>
                </c:pt>
                <c:pt idx="1">
                  <c:v>12.39</c:v>
                </c:pt>
                <c:pt idx="2">
                  <c:v>15.33</c:v>
                </c:pt>
                <c:pt idx="3">
                  <c:v>15.56</c:v>
                </c:pt>
                <c:pt idx="4">
                  <c:v>15.71</c:v>
                </c:pt>
              </c:numCache>
            </c:numRef>
          </c:val>
        </c:ser>
        <c:dLbls>
          <c:showLegendKey val="0"/>
          <c:showVal val="0"/>
          <c:showCatName val="0"/>
          <c:showSerName val="0"/>
          <c:showPercent val="0"/>
          <c:showBubbleSize val="0"/>
        </c:dLbls>
        <c:gapWidth val="250"/>
        <c:overlap val="100"/>
        <c:axId val="182112640"/>
        <c:axId val="18211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c:v>
                </c:pt>
                <c:pt idx="1">
                  <c:v>4.58</c:v>
                </c:pt>
                <c:pt idx="2">
                  <c:v>4.7699999999999996</c:v>
                </c:pt>
                <c:pt idx="3">
                  <c:v>-1.89</c:v>
                </c:pt>
                <c:pt idx="4">
                  <c:v>2.4500000000000002</c:v>
                </c:pt>
              </c:numCache>
            </c:numRef>
          </c:val>
          <c:smooth val="0"/>
        </c:ser>
        <c:dLbls>
          <c:showLegendKey val="0"/>
          <c:showVal val="0"/>
          <c:showCatName val="0"/>
          <c:showSerName val="0"/>
          <c:showPercent val="0"/>
          <c:showBubbleSize val="0"/>
        </c:dLbls>
        <c:marker val="1"/>
        <c:smooth val="0"/>
        <c:axId val="182112640"/>
        <c:axId val="182114560"/>
      </c:lineChart>
      <c:catAx>
        <c:axId val="1821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114560"/>
        <c:crosses val="autoZero"/>
        <c:auto val="1"/>
        <c:lblAlgn val="ctr"/>
        <c:lblOffset val="100"/>
        <c:tickLblSkip val="1"/>
        <c:tickMarkSkip val="1"/>
        <c:noMultiLvlLbl val="0"/>
      </c:catAx>
      <c:valAx>
        <c:axId val="18211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0.06</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0.09</c:v>
                </c:pt>
                <c:pt idx="4">
                  <c:v>#N/A</c:v>
                </c:pt>
                <c:pt idx="5">
                  <c:v>7.0000000000000007E-2</c:v>
                </c:pt>
                <c:pt idx="6">
                  <c:v>#N/A</c:v>
                </c:pt>
                <c:pt idx="7">
                  <c:v>0.09</c:v>
                </c:pt>
                <c:pt idx="8">
                  <c:v>#N/A</c:v>
                </c:pt>
                <c:pt idx="9">
                  <c:v>0.09</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0.55000000000000004</c:v>
                </c:pt>
                <c:pt idx="4">
                  <c:v>#N/A</c:v>
                </c:pt>
                <c:pt idx="5">
                  <c:v>0.45</c:v>
                </c:pt>
                <c:pt idx="6">
                  <c:v>#N/A</c:v>
                </c:pt>
                <c:pt idx="7">
                  <c:v>0.65</c:v>
                </c:pt>
                <c:pt idx="8">
                  <c:v>#N/A</c:v>
                </c:pt>
                <c:pt idx="9">
                  <c:v>0.92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c:v>
                </c:pt>
                <c:pt idx="2">
                  <c:v>#N/A</c:v>
                </c:pt>
                <c:pt idx="3">
                  <c:v>1.32</c:v>
                </c:pt>
                <c:pt idx="4">
                  <c:v>#N/A</c:v>
                </c:pt>
                <c:pt idx="5">
                  <c:v>1.87</c:v>
                </c:pt>
                <c:pt idx="6">
                  <c:v>#N/A</c:v>
                </c:pt>
                <c:pt idx="7">
                  <c:v>2.09</c:v>
                </c:pt>
                <c:pt idx="8">
                  <c:v>#N/A</c:v>
                </c:pt>
                <c:pt idx="9">
                  <c:v>1.47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5.47</c:v>
                </c:pt>
                <c:pt idx="2">
                  <c:v>#N/A</c:v>
                </c:pt>
                <c:pt idx="3">
                  <c:v>5.63</c:v>
                </c:pt>
                <c:pt idx="4">
                  <c:v>#N/A</c:v>
                </c:pt>
                <c:pt idx="5">
                  <c:v>4.58</c:v>
                </c:pt>
                <c:pt idx="6">
                  <c:v>#N/A</c:v>
                </c:pt>
                <c:pt idx="7">
                  <c:v>4.17</c:v>
                </c:pt>
                <c:pt idx="8">
                  <c:v>#N/A</c:v>
                </c:pt>
                <c:pt idx="9">
                  <c:v>3.83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2.78</c:v>
                </c:pt>
                <c:pt idx="2">
                  <c:v>#N/A</c:v>
                </c:pt>
                <c:pt idx="3">
                  <c:v>3.32</c:v>
                </c:pt>
                <c:pt idx="4">
                  <c:v>#N/A</c:v>
                </c:pt>
                <c:pt idx="5">
                  <c:v>4.84</c:v>
                </c:pt>
                <c:pt idx="6">
                  <c:v>#N/A</c:v>
                </c:pt>
                <c:pt idx="7">
                  <c:v>3.07</c:v>
                </c:pt>
                <c:pt idx="8">
                  <c:v>#N/A</c:v>
                </c:pt>
                <c:pt idx="9">
                  <c:v>5.09</c:v>
                </c:pt>
              </c:numCache>
            </c:numRef>
          </c:val>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6.31</c:v>
                </c:pt>
              </c:numCache>
            </c:numRef>
          </c:val>
        </c:ser>
        <c:dLbls>
          <c:showLegendKey val="0"/>
          <c:showVal val="0"/>
          <c:showCatName val="0"/>
          <c:showSerName val="0"/>
          <c:showPercent val="0"/>
          <c:showBubbleSize val="0"/>
        </c:dLbls>
        <c:gapWidth val="150"/>
        <c:overlap val="100"/>
        <c:axId val="182237056"/>
        <c:axId val="182238592"/>
      </c:barChart>
      <c:catAx>
        <c:axId val="1822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238592"/>
        <c:crosses val="autoZero"/>
        <c:auto val="1"/>
        <c:lblAlgn val="ctr"/>
        <c:lblOffset val="100"/>
        <c:tickLblSkip val="1"/>
        <c:tickMarkSkip val="1"/>
        <c:noMultiLvlLbl val="0"/>
      </c:catAx>
      <c:valAx>
        <c:axId val="1822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3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2683</c:v>
                </c:pt>
                <c:pt idx="5">
                  <c:v>2744</c:v>
                </c:pt>
                <c:pt idx="8">
                  <c:v>2849</c:v>
                </c:pt>
                <c:pt idx="11">
                  <c:v>2918</c:v>
                </c:pt>
                <c:pt idx="14">
                  <c:v>2784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113</c:v>
                </c:pt>
                <c:pt idx="3">
                  <c:v>292</c:v>
                </c:pt>
                <c:pt idx="6">
                  <c:v>61</c:v>
                </c:pt>
                <c:pt idx="9">
                  <c:v>39</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25</c:v>
                </c:pt>
                <c:pt idx="6">
                  <c:v>25</c:v>
                </c:pt>
                <c:pt idx="9">
                  <c:v>26</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812</c:v>
                </c:pt>
                <c:pt idx="3">
                  <c:v>816</c:v>
                </c:pt>
                <c:pt idx="6">
                  <c:v>818</c:v>
                </c:pt>
                <c:pt idx="9">
                  <c:v>834</c:v>
                </c:pt>
                <c:pt idx="12">
                  <c:v>835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3462</c:v>
                </c:pt>
                <c:pt idx="3">
                  <c:v>3257</c:v>
                </c:pt>
                <c:pt idx="6">
                  <c:v>3225</c:v>
                </c:pt>
                <c:pt idx="9">
                  <c:v>3104</c:v>
                </c:pt>
                <c:pt idx="12">
                  <c:v>2962</c:v>
                </c:pt>
              </c:numCache>
            </c:numRef>
          </c:val>
        </c:ser>
        <c:dLbls>
          <c:showLegendKey val="0"/>
          <c:showVal val="0"/>
          <c:showCatName val="0"/>
          <c:showSerName val="0"/>
          <c:showPercent val="0"/>
          <c:showBubbleSize val="0"/>
        </c:dLbls>
        <c:gapWidth val="100"/>
        <c:overlap val="100"/>
        <c:axId val="182295936"/>
        <c:axId val="18230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1728</c:v>
                </c:pt>
                <c:pt idx="2">
                  <c:v>#N/A</c:v>
                </c:pt>
                <c:pt idx="3">
                  <c:v>#N/A</c:v>
                </c:pt>
                <c:pt idx="4">
                  <c:v>1646</c:v>
                </c:pt>
                <c:pt idx="5">
                  <c:v>#N/A</c:v>
                </c:pt>
                <c:pt idx="6">
                  <c:v>#N/A</c:v>
                </c:pt>
                <c:pt idx="7">
                  <c:v>1280</c:v>
                </c:pt>
                <c:pt idx="8">
                  <c:v>#N/A</c:v>
                </c:pt>
                <c:pt idx="9">
                  <c:v>#N/A</c:v>
                </c:pt>
                <c:pt idx="10">
                  <c:v>1085</c:v>
                </c:pt>
                <c:pt idx="11">
                  <c:v>#N/A</c:v>
                </c:pt>
                <c:pt idx="12">
                  <c:v>#N/A</c:v>
                </c:pt>
                <c:pt idx="13">
                  <c:v>1081</c:v>
                </c:pt>
                <c:pt idx="14">
                  <c:v>#N/A</c:v>
                </c:pt>
              </c:numCache>
            </c:numRef>
          </c:val>
          <c:smooth val="0"/>
        </c:ser>
        <c:dLbls>
          <c:showLegendKey val="0"/>
          <c:showVal val="0"/>
          <c:showCatName val="0"/>
          <c:showSerName val="0"/>
          <c:showPercent val="0"/>
          <c:showBubbleSize val="0"/>
        </c:dLbls>
        <c:marker val="1"/>
        <c:smooth val="0"/>
        <c:axId val="182295936"/>
        <c:axId val="182306304"/>
      </c:lineChart>
      <c:catAx>
        <c:axId val="1822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306304"/>
        <c:crosses val="autoZero"/>
        <c:auto val="1"/>
        <c:lblAlgn val="ctr"/>
        <c:lblOffset val="100"/>
        <c:tickLblSkip val="1"/>
        <c:tickMarkSkip val="1"/>
        <c:noMultiLvlLbl val="0"/>
      </c:catAx>
      <c:valAx>
        <c:axId val="18230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9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23937</c:v>
                </c:pt>
                <c:pt idx="5">
                  <c:v>24506</c:v>
                </c:pt>
                <c:pt idx="8">
                  <c:v>23958</c:v>
                </c:pt>
                <c:pt idx="11">
                  <c:v>24259</c:v>
                </c:pt>
                <c:pt idx="14">
                  <c:v>24616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2429</c:v>
                </c:pt>
                <c:pt idx="5">
                  <c:v>2002</c:v>
                </c:pt>
                <c:pt idx="8">
                  <c:v>1539</c:v>
                </c:pt>
                <c:pt idx="11">
                  <c:v>1364</c:v>
                </c:pt>
                <c:pt idx="14">
                  <c:v>1242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2849</c:v>
                </c:pt>
                <c:pt idx="5">
                  <c:v>3293</c:v>
                </c:pt>
                <c:pt idx="8">
                  <c:v>4094</c:v>
                </c:pt>
                <c:pt idx="11">
                  <c:v>4281</c:v>
                </c:pt>
                <c:pt idx="14">
                  <c:v>4511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4560</c:v>
                </c:pt>
                <c:pt idx="3">
                  <c:v>4440</c:v>
                </c:pt>
                <c:pt idx="6">
                  <c:v>4117</c:v>
                </c:pt>
                <c:pt idx="9">
                  <c:v>3677</c:v>
                </c:pt>
                <c:pt idx="12">
                  <c:v>3512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c:v>
                </c:pt>
                <c:pt idx="3">
                  <c:v>73</c:v>
                </c:pt>
                <c:pt idx="6">
                  <c:v>50</c:v>
                </c:pt>
                <c:pt idx="9">
                  <c:v>29</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8871</c:v>
                </c:pt>
                <c:pt idx="3">
                  <c:v>8481</c:v>
                </c:pt>
                <c:pt idx="6">
                  <c:v>8043</c:v>
                </c:pt>
                <c:pt idx="9">
                  <c:v>7646</c:v>
                </c:pt>
                <c:pt idx="12">
                  <c:v>7444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461</c:v>
                </c:pt>
                <c:pt idx="3">
                  <c:v>189</c:v>
                </c:pt>
                <c:pt idx="6">
                  <c:v>135</c:v>
                </c:pt>
                <c:pt idx="9">
                  <c:v>102</c:v>
                </c:pt>
                <c:pt idx="12">
                  <c:v>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25847</c:v>
                </c:pt>
                <c:pt idx="3">
                  <c:v>25539</c:v>
                </c:pt>
                <c:pt idx="6">
                  <c:v>23789</c:v>
                </c:pt>
                <c:pt idx="9">
                  <c:v>23682</c:v>
                </c:pt>
                <c:pt idx="12">
                  <c:v>23038</c:v>
                </c:pt>
              </c:numCache>
            </c:numRef>
          </c:val>
        </c:ser>
        <c:dLbls>
          <c:showLegendKey val="0"/>
          <c:showVal val="0"/>
          <c:showCatName val="0"/>
          <c:showSerName val="0"/>
          <c:showPercent val="0"/>
          <c:showBubbleSize val="0"/>
        </c:dLbls>
        <c:gapWidth val="100"/>
        <c:overlap val="100"/>
        <c:axId val="188990976"/>
        <c:axId val="18899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10631</c:v>
                </c:pt>
                <c:pt idx="2">
                  <c:v>#N/A</c:v>
                </c:pt>
                <c:pt idx="3">
                  <c:v>#N/A</c:v>
                </c:pt>
                <c:pt idx="4">
                  <c:v>8921</c:v>
                </c:pt>
                <c:pt idx="5">
                  <c:v>#N/A</c:v>
                </c:pt>
                <c:pt idx="6">
                  <c:v>#N/A</c:v>
                </c:pt>
                <c:pt idx="7">
                  <c:v>6542</c:v>
                </c:pt>
                <c:pt idx="8">
                  <c:v>#N/A</c:v>
                </c:pt>
                <c:pt idx="9">
                  <c:v>#N/A</c:v>
                </c:pt>
                <c:pt idx="10">
                  <c:v>5232</c:v>
                </c:pt>
                <c:pt idx="11">
                  <c:v>#N/A</c:v>
                </c:pt>
                <c:pt idx="12">
                  <c:v>#N/A</c:v>
                </c:pt>
                <c:pt idx="13">
                  <c:v>3701</c:v>
                </c:pt>
                <c:pt idx="14">
                  <c:v>#N/A</c:v>
                </c:pt>
              </c:numCache>
            </c:numRef>
          </c:val>
          <c:smooth val="0"/>
        </c:ser>
        <c:dLbls>
          <c:showLegendKey val="0"/>
          <c:showVal val="0"/>
          <c:showCatName val="0"/>
          <c:showSerName val="0"/>
          <c:showPercent val="0"/>
          <c:showBubbleSize val="0"/>
        </c:dLbls>
        <c:marker val="1"/>
        <c:smooth val="0"/>
        <c:axId val="188990976"/>
        <c:axId val="188992896"/>
      </c:lineChart>
      <c:catAx>
        <c:axId val="1889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992896"/>
        <c:crosses val="autoZero"/>
        <c:auto val="1"/>
        <c:lblAlgn val="ctr"/>
        <c:lblOffset val="100"/>
        <c:tickLblSkip val="1"/>
        <c:tickMarkSkip val="1"/>
        <c:noMultiLvlLbl val="0"/>
      </c:catAx>
      <c:valAx>
        <c:axId val="18899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8793984"/>
        <c:axId val="188795904"/>
      </c:scatterChart>
      <c:valAx>
        <c:axId val="188793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95904"/>
        <c:crosses val="autoZero"/>
        <c:crossBetween val="midCat"/>
      </c:valAx>
      <c:valAx>
        <c:axId val="188795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93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15.9</c:v>
                </c:pt>
                <c:pt idx="1">
                  <c:v>15.3</c:v>
                </c:pt>
                <c:pt idx="2">
                  <c:v>14</c:v>
                </c:pt>
                <c:pt idx="3">
                  <c:v>12.1</c:v>
                </c:pt>
                <c:pt idx="4">
                  <c:v>10.5</c:v>
                </c:pt>
              </c:numCache>
            </c:numRef>
          </c:xVal>
          <c:yVal>
            <c:numRef>
              <c:f>公会計指標分析・財政指標組合せ分析表!$K$73:$O$73</c:f>
              <c:numCache>
                <c:formatCode>#,##0.0;"▲ "#,##0.0</c:formatCode>
                <c:ptCount val="5"/>
                <c:pt idx="0">
                  <c:v>95.4</c:v>
                </c:pt>
                <c:pt idx="1">
                  <c:v>81</c:v>
                </c:pt>
                <c:pt idx="2">
                  <c:v>58.9</c:v>
                </c:pt>
                <c:pt idx="3">
                  <c:v>48.3</c:v>
                </c:pt>
                <c:pt idx="4">
                  <c:v>34.200000000000003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88858752"/>
        <c:axId val="188860672"/>
      </c:scatterChart>
      <c:valAx>
        <c:axId val="188858752"/>
        <c:scaling>
          <c:orientation val="minMax"/>
          <c:max val="16.400000000000002"/>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860672"/>
        <c:crosses val="autoZero"/>
        <c:crossBetween val="midCat"/>
      </c:valAx>
      <c:valAx>
        <c:axId val="188860672"/>
        <c:scaling>
          <c:orientation val="minMax"/>
          <c:max val="10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858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19</a:t>
          </a:r>
          <a:r>
            <a:rPr kumimoji="1" lang="ja-JP" altLang="ja-JP" sz="1100">
              <a:solidFill>
                <a:schemeClr val="dk1"/>
              </a:solidFill>
              <a:effectLst/>
              <a:latin typeface="+mj-ea"/>
              <a:ea typeface="+mj-ea"/>
              <a:cs typeface="+mn-cs"/>
            </a:rPr>
            <a:t>年度から平成</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年度にかけて市債の繰上償還を実施したことにより、元利償還金は減少傾向にある。</a:t>
          </a:r>
          <a:endParaRPr lang="ja-JP" altLang="ja-JP" sz="1100">
            <a:effectLst/>
            <a:latin typeface="+mj-ea"/>
            <a:ea typeface="+mj-ea"/>
          </a:endParaRPr>
        </a:p>
        <a:p>
          <a:r>
            <a:rPr kumimoji="1" lang="ja-JP" altLang="ja-JP" sz="1100">
              <a:solidFill>
                <a:schemeClr val="dk1"/>
              </a:solidFill>
              <a:effectLst/>
              <a:latin typeface="+mj-ea"/>
              <a:ea typeface="+mj-ea"/>
              <a:cs typeface="+mn-cs"/>
            </a:rPr>
            <a:t>　算入公債費については、合併特例債の当初の発行期限であった平成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年度に向けて、投資的経費が集中していたことから、増加傾向にあったが、事業の完了や償還終了等により平成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年度は減少となった。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しかしながら、新市建設計画に基づく大型事業の実施が平成</a:t>
          </a:r>
          <a:r>
            <a:rPr kumimoji="1" lang="en-US" altLang="ja-JP" sz="1100">
              <a:solidFill>
                <a:schemeClr val="dk1"/>
              </a:solidFill>
              <a:effectLst/>
              <a:latin typeface="+mj-ea"/>
              <a:ea typeface="+mj-ea"/>
              <a:cs typeface="+mn-cs"/>
            </a:rPr>
            <a:t>31</a:t>
          </a:r>
          <a:r>
            <a:rPr kumimoji="1" lang="ja-JP" altLang="ja-JP" sz="1100">
              <a:solidFill>
                <a:schemeClr val="dk1"/>
              </a:solidFill>
              <a:effectLst/>
              <a:latin typeface="+mj-ea"/>
              <a:ea typeface="+mj-ea"/>
              <a:cs typeface="+mn-cs"/>
            </a:rPr>
            <a:t>年度まで予定されており、市債の発行も見込まれることから、引き続き、プライマリーバランスの保持に努めながら、市債の繰上償還や事業精査をしていく必要がある。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j-ea"/>
              <a:ea typeface="+mj-ea"/>
              <a:cs typeface="+mn-cs"/>
            </a:rPr>
            <a:t>　将来負担額については</a:t>
          </a:r>
          <a:r>
            <a:rPr kumimoji="1" lang="ja-JP" altLang="en-US" sz="1100" baseline="0">
              <a:solidFill>
                <a:schemeClr val="dk1"/>
              </a:solidFill>
              <a:effectLst/>
              <a:latin typeface="+mj-ea"/>
              <a:ea typeface="+mj-ea"/>
              <a:cs typeface="+mn-cs"/>
            </a:rPr>
            <a:t>、</a:t>
          </a:r>
          <a:r>
            <a:rPr kumimoji="1" lang="ja-JP" altLang="ja-JP" sz="1100" baseline="0">
              <a:solidFill>
                <a:schemeClr val="dk1"/>
              </a:solidFill>
              <a:effectLst/>
              <a:latin typeface="+mj-ea"/>
              <a:ea typeface="+mj-ea"/>
              <a:cs typeface="+mn-cs"/>
            </a:rPr>
            <a:t>前年度と比較して</a:t>
          </a:r>
          <a:r>
            <a:rPr kumimoji="1" lang="en-US" altLang="ja-JP" sz="1100" baseline="0">
              <a:solidFill>
                <a:schemeClr val="dk1"/>
              </a:solidFill>
              <a:effectLst/>
              <a:latin typeface="+mj-ea"/>
              <a:ea typeface="+mj-ea"/>
              <a:cs typeface="+mn-cs"/>
            </a:rPr>
            <a:t>3.1</a:t>
          </a:r>
          <a:r>
            <a:rPr kumimoji="1" lang="ja-JP" altLang="ja-JP" sz="1100" baseline="0">
              <a:solidFill>
                <a:schemeClr val="dk1"/>
              </a:solidFill>
              <a:effectLst/>
              <a:latin typeface="+mj-ea"/>
              <a:ea typeface="+mj-ea"/>
              <a:cs typeface="+mn-cs"/>
            </a:rPr>
            <a:t>％の減となっているが、その要因としては、近年交付税措置率の低い地方債の発行を抑制してきたことによる地方債現在高の減少に加え、公営企業債の元金残高の減少による繰入見込額の減少が挙げられる。</a:t>
          </a:r>
          <a:endParaRPr lang="ja-JP" altLang="ja-JP" sz="1100">
            <a:effectLst/>
            <a:latin typeface="+mj-ea"/>
            <a:ea typeface="+mj-ea"/>
          </a:endParaRPr>
        </a:p>
        <a:p>
          <a:r>
            <a:rPr kumimoji="1" lang="ja-JP" altLang="ja-JP" sz="1100" baseline="0">
              <a:solidFill>
                <a:schemeClr val="dk1"/>
              </a:solidFill>
              <a:effectLst/>
              <a:latin typeface="+mj-ea"/>
              <a:ea typeface="+mj-ea"/>
              <a:cs typeface="+mn-cs"/>
            </a:rPr>
            <a:t>　また、集中改革プランに沿った職員数の計画的削減や職員の早期退職等による退職手当負担額の減も要因となっている。</a:t>
          </a:r>
          <a:endParaRPr lang="ja-JP" altLang="ja-JP" sz="1100">
            <a:effectLst/>
            <a:latin typeface="+mj-ea"/>
            <a:ea typeface="+mj-ea"/>
          </a:endParaRPr>
        </a:p>
        <a:p>
          <a:r>
            <a:rPr kumimoji="1" lang="ja-JP" altLang="ja-JP" sz="1100" baseline="0">
              <a:solidFill>
                <a:schemeClr val="dk1"/>
              </a:solidFill>
              <a:effectLst/>
              <a:latin typeface="+mj-ea"/>
              <a:ea typeface="+mj-ea"/>
              <a:cs typeface="+mn-cs"/>
            </a:rPr>
            <a:t>　充当可能基金については、平成</a:t>
          </a:r>
          <a:r>
            <a:rPr kumimoji="1" lang="en-US" altLang="ja-JP" sz="1100" baseline="0">
              <a:solidFill>
                <a:schemeClr val="dk1"/>
              </a:solidFill>
              <a:effectLst/>
              <a:latin typeface="+mj-ea"/>
              <a:ea typeface="+mj-ea"/>
              <a:cs typeface="+mn-cs"/>
            </a:rPr>
            <a:t>26</a:t>
          </a:r>
          <a:r>
            <a:rPr kumimoji="1" lang="ja-JP" altLang="ja-JP" sz="1100" baseline="0">
              <a:solidFill>
                <a:schemeClr val="dk1"/>
              </a:solidFill>
              <a:effectLst/>
              <a:latin typeface="+mj-ea"/>
              <a:ea typeface="+mj-ea"/>
              <a:cs typeface="+mn-cs"/>
            </a:rPr>
            <a:t>年度に設置した庁舎建設基金への積立を行ったことから、全体で増となっている。</a:t>
          </a:r>
          <a:endParaRPr lang="ja-JP" altLang="ja-JP" sz="1100">
            <a:effectLst/>
            <a:latin typeface="+mj-ea"/>
            <a:ea typeface="+mj-ea"/>
          </a:endParaRPr>
        </a:p>
        <a:p>
          <a:r>
            <a:rPr kumimoji="1" lang="ja-JP" altLang="ja-JP" sz="1100" baseline="0">
              <a:solidFill>
                <a:schemeClr val="dk1"/>
              </a:solidFill>
              <a:effectLst/>
              <a:latin typeface="+mj-ea"/>
              <a:ea typeface="+mj-ea"/>
              <a:cs typeface="+mn-cs"/>
            </a:rPr>
            <a:t>　平成</a:t>
          </a:r>
          <a:r>
            <a:rPr kumimoji="1" lang="en-US" altLang="ja-JP" sz="1100" baseline="0">
              <a:solidFill>
                <a:schemeClr val="dk1"/>
              </a:solidFill>
              <a:effectLst/>
              <a:latin typeface="+mj-ea"/>
              <a:ea typeface="+mj-ea"/>
              <a:cs typeface="+mn-cs"/>
            </a:rPr>
            <a:t>27</a:t>
          </a:r>
          <a:r>
            <a:rPr kumimoji="1" lang="ja-JP" altLang="ja-JP" sz="1100" baseline="0">
              <a:solidFill>
                <a:schemeClr val="dk1"/>
              </a:solidFill>
              <a:effectLst/>
              <a:latin typeface="+mj-ea"/>
              <a:ea typeface="+mj-ea"/>
              <a:cs typeface="+mn-cs"/>
            </a:rPr>
            <a:t>年度から普通交付税の合併算定替の縮減の影響により地方交付税が減少していくことから、今後予定している大型建設事業の実施にあたっては、引き続き行財政改革を進め、将来負担の軽減を図る必要がある。</a:t>
          </a:r>
          <a:endParaRPr lang="ja-JP" altLang="ja-JP" sz="11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j-ea"/>
              <a:ea typeface="+mj-ea"/>
              <a:cs typeface="+mn-cs"/>
            </a:rPr>
            <a:t>　基準財政収入額については、消費税率の引き上げ分が平年度化したことによる地方消費税交付金の増により、前年度と比較して</a:t>
          </a:r>
          <a:r>
            <a:rPr kumimoji="1" lang="en-US" altLang="ja-JP" sz="1100" baseline="0">
              <a:solidFill>
                <a:schemeClr val="dk1"/>
              </a:solidFill>
              <a:effectLst/>
              <a:latin typeface="+mj-ea"/>
              <a:ea typeface="+mj-ea"/>
              <a:cs typeface="+mn-cs"/>
            </a:rPr>
            <a:t>2.9</a:t>
          </a:r>
          <a:r>
            <a:rPr kumimoji="1" lang="ja-JP" altLang="ja-JP" sz="1100" baseline="0">
              <a:solidFill>
                <a:schemeClr val="dk1"/>
              </a:solidFill>
              <a:effectLst/>
              <a:latin typeface="+mj-ea"/>
              <a:ea typeface="+mj-ea"/>
              <a:cs typeface="+mn-cs"/>
            </a:rPr>
            <a:t>％の増となったが、基準財政需要額も、人口減少等特別対策事業費の新設により</a:t>
          </a:r>
          <a:r>
            <a:rPr kumimoji="1" lang="en-US" altLang="ja-JP" sz="1100" baseline="0">
              <a:solidFill>
                <a:schemeClr val="dk1"/>
              </a:solidFill>
              <a:effectLst/>
              <a:latin typeface="+mj-ea"/>
              <a:ea typeface="+mj-ea"/>
              <a:cs typeface="+mn-cs"/>
            </a:rPr>
            <a:t>4.5</a:t>
          </a:r>
          <a:r>
            <a:rPr kumimoji="1" lang="ja-JP" altLang="ja-JP" sz="1100" baseline="0">
              <a:solidFill>
                <a:schemeClr val="dk1"/>
              </a:solidFill>
              <a:effectLst/>
              <a:latin typeface="+mj-ea"/>
              <a:ea typeface="+mj-ea"/>
              <a:cs typeface="+mn-cs"/>
            </a:rPr>
            <a:t>％の増となったことから、平成</a:t>
          </a:r>
          <a:r>
            <a:rPr kumimoji="1" lang="en-US" altLang="ja-JP" sz="1100" baseline="0">
              <a:solidFill>
                <a:schemeClr val="dk1"/>
              </a:solidFill>
              <a:effectLst/>
              <a:latin typeface="+mj-ea"/>
              <a:ea typeface="+mj-ea"/>
              <a:cs typeface="+mn-cs"/>
            </a:rPr>
            <a:t>27</a:t>
          </a:r>
          <a:r>
            <a:rPr kumimoji="1" lang="ja-JP" altLang="ja-JP" sz="1100" baseline="0">
              <a:solidFill>
                <a:schemeClr val="dk1"/>
              </a:solidFill>
              <a:effectLst/>
              <a:latin typeface="+mj-ea"/>
              <a:ea typeface="+mj-ea"/>
              <a:cs typeface="+mn-cs"/>
            </a:rPr>
            <a:t>年度は指数が下がっており、依然として類似団体平均値を下回っている状況である。</a:t>
          </a:r>
          <a:endParaRPr lang="ja-JP" altLang="ja-JP" sz="1100">
            <a:effectLst/>
            <a:latin typeface="+mj-ea"/>
            <a:ea typeface="+mj-ea"/>
          </a:endParaRPr>
        </a:p>
        <a:p>
          <a:pPr eaLnBrk="1" fontAlgn="auto" latinLnBrk="0" hangingPunct="1"/>
          <a:r>
            <a:rPr kumimoji="1" lang="ja-JP" altLang="ja-JP" sz="1100" baseline="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今後も人口減少・少子高齢化の進行による市税等の収入減が予想される中で、平成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年度に策定した第３次長門市経営改革プランに基づき、歳入規模・構造に見合った歳出構造への転換を図ることに加え、人口減少にも歯止めをかけていくため、平成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月に策定した長門市まち・ひと・しごと創生総合戦略に沿った取組を着実に推進する。</a:t>
          </a:r>
          <a:endParaRPr lang="ja-JP" altLang="ja-JP" sz="11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公債費や退職金の減により経常経費充当一般財源</a:t>
          </a:r>
          <a:r>
            <a:rPr kumimoji="1" lang="ja-JP" altLang="ja-JP" sz="1100">
              <a:solidFill>
                <a:sysClr val="windowText" lastClr="000000"/>
              </a:solidFill>
              <a:effectLst/>
              <a:latin typeface="+mj-ea"/>
              <a:ea typeface="+mj-ea"/>
              <a:cs typeface="+mn-cs"/>
            </a:rPr>
            <a:t>が</a:t>
          </a:r>
          <a:r>
            <a:rPr kumimoji="1" lang="ja-JP" altLang="en-US" sz="1100">
              <a:solidFill>
                <a:sysClr val="windowText" lastClr="000000"/>
              </a:solidFill>
              <a:effectLst/>
              <a:latin typeface="+mj-ea"/>
              <a:ea typeface="+mj-ea"/>
              <a:cs typeface="+mn-cs"/>
            </a:rPr>
            <a:t>前</a:t>
          </a:r>
          <a:r>
            <a:rPr kumimoji="1" lang="ja-JP" altLang="ja-JP" sz="1100">
              <a:solidFill>
                <a:sysClr val="windowText" lastClr="000000"/>
              </a:solidFill>
              <a:effectLst/>
              <a:latin typeface="+mj-ea"/>
              <a:ea typeface="+mj-ea"/>
              <a:cs typeface="+mn-cs"/>
            </a:rPr>
            <a:t>年度</a:t>
          </a:r>
          <a:r>
            <a:rPr kumimoji="1" lang="ja-JP" altLang="ja-JP" sz="1100">
              <a:solidFill>
                <a:schemeClr val="dk1"/>
              </a:solidFill>
              <a:effectLst/>
              <a:latin typeface="+mj-ea"/>
              <a:ea typeface="+mj-ea"/>
              <a:cs typeface="+mn-cs"/>
            </a:rPr>
            <a:t>と比較して</a:t>
          </a:r>
          <a:r>
            <a:rPr kumimoji="1" lang="en-US" altLang="ja-JP" sz="1100">
              <a:solidFill>
                <a:schemeClr val="dk1"/>
              </a:solidFill>
              <a:effectLst/>
              <a:latin typeface="+mj-ea"/>
              <a:ea typeface="+mj-ea"/>
              <a:cs typeface="+mn-cs"/>
            </a:rPr>
            <a:t>1.1</a:t>
          </a:r>
          <a:r>
            <a:rPr kumimoji="1" lang="ja-JP" altLang="ja-JP" sz="1100">
              <a:solidFill>
                <a:schemeClr val="dk1"/>
              </a:solidFill>
              <a:effectLst/>
              <a:latin typeface="+mj-ea"/>
              <a:ea typeface="+mj-ea"/>
              <a:cs typeface="+mn-cs"/>
            </a:rPr>
            <a:t>％の減となったことに加え、地方消費税交付金の増により、経常一般財源収入額が前年度と比較して</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％の増となったことで、比率が前年度より</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％改善したものの、類似団体平均値は下回った。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今後も人件費や公債費の削減など、財政健全化へ向けた取り組みを進め、経常経費の抑制に努める。</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85725</xdr:rowOff>
    </xdr:from>
    <xdr:to>
      <xdr:col>7</xdr:col>
      <xdr:colOff>152400</xdr:colOff>
      <xdr:row>61</xdr:row>
      <xdr:rowOff>14817</xdr:rowOff>
    </xdr:to>
    <xdr:cxnSp macro="">
      <xdr:nvCxnSpPr>
        <xdr:cNvPr id="131" name="直線コネクタ 130"/>
        <xdr:cNvCxnSpPr/>
      </xdr:nvCxnSpPr>
      <xdr:spPr>
        <a:xfrm flipV="1">
          <a:off x="4114800" y="103727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61</xdr:row>
      <xdr:rowOff>14817</xdr:rowOff>
    </xdr:to>
    <xdr:cxnSp macro="">
      <xdr:nvCxnSpPr>
        <xdr:cNvPr id="134" name="直線コネクタ 133"/>
        <xdr:cNvCxnSpPr/>
      </xdr:nvCxnSpPr>
      <xdr:spPr>
        <a:xfrm>
          <a:off x="3225800" y="1039685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109855</xdr:rowOff>
    </xdr:to>
    <xdr:cxnSp macro="">
      <xdr:nvCxnSpPr>
        <xdr:cNvPr id="137" name="直線コネクタ 136"/>
        <xdr:cNvCxnSpPr/>
      </xdr:nvCxnSpPr>
      <xdr:spPr>
        <a:xfrm>
          <a:off x="2336800" y="103365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142029</xdr:rowOff>
    </xdr:to>
    <xdr:cxnSp macro="">
      <xdr:nvCxnSpPr>
        <xdr:cNvPr id="140" name="直線コネクタ 139"/>
        <xdr:cNvCxnSpPr/>
      </xdr:nvCxnSpPr>
      <xdr:spPr>
        <a:xfrm flipV="1">
          <a:off x="1447800" y="1033653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34925</xdr:rowOff>
    </xdr:from>
    <xdr:to>
      <xdr:col>7</xdr:col>
      <xdr:colOff>203200</xdr:colOff>
      <xdr:row>60</xdr:row>
      <xdr:rowOff>136525</xdr:rowOff>
    </xdr:to>
    <xdr:sp macro="" textlink="">
      <xdr:nvSpPr>
        <xdr:cNvPr id="150" name="円/楕円 149"/>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7002</xdr:rowOff>
    </xdr:from>
    <xdr:ext cx="762000" cy="259045"/>
    <xdr:sp macro="" textlink="">
      <xdr:nvSpPr>
        <xdr:cNvPr id="151" name="財政構造の弾力性該当値テキスト"/>
        <xdr:cNvSpPr txBox="1"/>
      </xdr:nvSpPr>
      <xdr:spPr>
        <a:xfrm>
          <a:off x="504190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50394</xdr:rowOff>
    </xdr:from>
    <xdr:ext cx="736600" cy="259045"/>
    <xdr:sp macro="" textlink="">
      <xdr:nvSpPr>
        <xdr:cNvPr id="153" name="テキスト ボックス 152"/>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59055</xdr:rowOff>
    </xdr:from>
    <xdr:to>
      <xdr:col>4</xdr:col>
      <xdr:colOff>533400</xdr:colOff>
      <xdr:row>60</xdr:row>
      <xdr:rowOff>160655</xdr:rowOff>
    </xdr:to>
    <xdr:sp macro="" textlink="">
      <xdr:nvSpPr>
        <xdr:cNvPr id="154" name="円/楕円 153"/>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145432</xdr:rowOff>
    </xdr:from>
    <xdr:ext cx="762000" cy="259045"/>
    <xdr:sp macro="" textlink="">
      <xdr:nvSpPr>
        <xdr:cNvPr id="155" name="テキスト ボックス 154"/>
        <xdr:cNvSpPr txBox="1"/>
      </xdr:nvSpPr>
      <xdr:spPr>
        <a:xfrm>
          <a:off x="2844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6" name="円/楕円 155"/>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7" name="テキスト ボックス 156"/>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91229</xdr:rowOff>
    </xdr:from>
    <xdr:to>
      <xdr:col>2</xdr:col>
      <xdr:colOff>127000</xdr:colOff>
      <xdr:row>61</xdr:row>
      <xdr:rowOff>21379</xdr:rowOff>
    </xdr:to>
    <xdr:sp macro="" textlink="">
      <xdr:nvSpPr>
        <xdr:cNvPr id="158" name="円/楕円 157"/>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6156</xdr:rowOff>
    </xdr:from>
    <xdr:ext cx="762000" cy="259045"/>
    <xdr:sp macro="" textlink="">
      <xdr:nvSpPr>
        <xdr:cNvPr id="159" name="テキスト ボックス 158"/>
        <xdr:cNvSpPr txBox="1"/>
      </xdr:nvSpPr>
      <xdr:spPr>
        <a:xfrm>
          <a:off x="1066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[170,068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定員適正化計画に沿った職員数の削減により人件費が減少、また、物件費も減少したものの、人口の減少により人口一人当たりの決算額は前年度より増加している。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このため、第３次長門市経営改革プランに沿った行政組織の一層のスリム化と、公共施設の在り方について抜本的な見直しを進め、経常経費の抑制に努めるとともに、長門市まち・ひと・しごと創生総合戦略に沿って、人口減少に歯止めをかけるための取り組みも進める。</a:t>
          </a:r>
          <a:endParaRPr lang="ja-JP" altLang="ja-JP" sz="11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125355</xdr:rowOff>
    </xdr:from>
    <xdr:to>
      <xdr:col>7</xdr:col>
      <xdr:colOff>152400</xdr:colOff>
      <xdr:row>83</xdr:row>
      <xdr:rowOff>133897</xdr:rowOff>
    </xdr:to>
    <xdr:cxnSp macro="">
      <xdr:nvCxnSpPr>
        <xdr:cNvPr id="194" name="直線コネクタ 193"/>
        <xdr:cNvCxnSpPr/>
      </xdr:nvCxnSpPr>
      <xdr:spPr>
        <a:xfrm>
          <a:off x="4114800" y="14355705"/>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70354</xdr:rowOff>
    </xdr:from>
    <xdr:to>
      <xdr:col>6</xdr:col>
      <xdr:colOff>0</xdr:colOff>
      <xdr:row>83</xdr:row>
      <xdr:rowOff>125355</xdr:rowOff>
    </xdr:to>
    <xdr:cxnSp macro="">
      <xdr:nvCxnSpPr>
        <xdr:cNvPr id="197" name="直線コネクタ 196"/>
        <xdr:cNvCxnSpPr/>
      </xdr:nvCxnSpPr>
      <xdr:spPr>
        <a:xfrm>
          <a:off x="3225800" y="14300704"/>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65987</xdr:rowOff>
    </xdr:from>
    <xdr:to>
      <xdr:col>4</xdr:col>
      <xdr:colOff>482600</xdr:colOff>
      <xdr:row>83</xdr:row>
      <xdr:rowOff>70354</xdr:rowOff>
    </xdr:to>
    <xdr:cxnSp macro="">
      <xdr:nvCxnSpPr>
        <xdr:cNvPr id="200" name="直線コネクタ 199"/>
        <xdr:cNvCxnSpPr/>
      </xdr:nvCxnSpPr>
      <xdr:spPr>
        <a:xfrm>
          <a:off x="2336800" y="1429633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65987</xdr:rowOff>
    </xdr:from>
    <xdr:to>
      <xdr:col>3</xdr:col>
      <xdr:colOff>279400</xdr:colOff>
      <xdr:row>83</xdr:row>
      <xdr:rowOff>123062</xdr:rowOff>
    </xdr:to>
    <xdr:cxnSp macro="">
      <xdr:nvCxnSpPr>
        <xdr:cNvPr id="203" name="直線コネクタ 202"/>
        <xdr:cNvCxnSpPr/>
      </xdr:nvCxnSpPr>
      <xdr:spPr>
        <a:xfrm flipV="1">
          <a:off x="1447800" y="14296337"/>
          <a:ext cx="889000" cy="5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83097</xdr:rowOff>
    </xdr:from>
    <xdr:to>
      <xdr:col>7</xdr:col>
      <xdr:colOff>203200</xdr:colOff>
      <xdr:row>84</xdr:row>
      <xdr:rowOff>13247</xdr:rowOff>
    </xdr:to>
    <xdr:sp macro="" textlink="">
      <xdr:nvSpPr>
        <xdr:cNvPr id="213" name="円/楕円 212"/>
        <xdr:cNvSpPr/>
      </xdr:nvSpPr>
      <xdr:spPr>
        <a:xfrm>
          <a:off x="4902200" y="143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55174</xdr:rowOff>
    </xdr:from>
    <xdr:ext cx="762000" cy="259045"/>
    <xdr:sp macro="" textlink="">
      <xdr:nvSpPr>
        <xdr:cNvPr id="214" name="人件費・物件費等の状況該当値テキスト"/>
        <xdr:cNvSpPr txBox="1"/>
      </xdr:nvSpPr>
      <xdr:spPr>
        <a:xfrm>
          <a:off x="5041900" y="1428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170,068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74555</xdr:rowOff>
    </xdr:from>
    <xdr:to>
      <xdr:col>6</xdr:col>
      <xdr:colOff>50800</xdr:colOff>
      <xdr:row>84</xdr:row>
      <xdr:rowOff>4705</xdr:rowOff>
    </xdr:to>
    <xdr:sp macro="" textlink="">
      <xdr:nvSpPr>
        <xdr:cNvPr id="215" name="円/楕円 214"/>
        <xdr:cNvSpPr/>
      </xdr:nvSpPr>
      <xdr:spPr>
        <a:xfrm>
          <a:off x="4064000" y="143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160932</xdr:rowOff>
    </xdr:from>
    <xdr:ext cx="736600" cy="259045"/>
    <xdr:sp macro="" textlink="">
      <xdr:nvSpPr>
        <xdr:cNvPr id="216" name="テキスト ボックス 215"/>
        <xdr:cNvSpPr txBox="1"/>
      </xdr:nvSpPr>
      <xdr:spPr>
        <a:xfrm>
          <a:off x="3733800" y="14391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19554</xdr:rowOff>
    </xdr:from>
    <xdr:to>
      <xdr:col>4</xdr:col>
      <xdr:colOff>533400</xdr:colOff>
      <xdr:row>83</xdr:row>
      <xdr:rowOff>121154</xdr:rowOff>
    </xdr:to>
    <xdr:sp macro="" textlink="">
      <xdr:nvSpPr>
        <xdr:cNvPr id="217" name="円/楕円 216"/>
        <xdr:cNvSpPr/>
      </xdr:nvSpPr>
      <xdr:spPr>
        <a:xfrm>
          <a:off x="3175000" y="14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105931</xdr:rowOff>
    </xdr:from>
    <xdr:ext cx="762000" cy="259045"/>
    <xdr:sp macro="" textlink="">
      <xdr:nvSpPr>
        <xdr:cNvPr id="218" name="テキスト ボックス 217"/>
        <xdr:cNvSpPr txBox="1"/>
      </xdr:nvSpPr>
      <xdr:spPr>
        <a:xfrm>
          <a:off x="2844800" y="1433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15187</xdr:rowOff>
    </xdr:from>
    <xdr:to>
      <xdr:col>3</xdr:col>
      <xdr:colOff>330200</xdr:colOff>
      <xdr:row>83</xdr:row>
      <xdr:rowOff>116787</xdr:rowOff>
    </xdr:to>
    <xdr:sp macro="" textlink="">
      <xdr:nvSpPr>
        <xdr:cNvPr id="219" name="円/楕円 218"/>
        <xdr:cNvSpPr/>
      </xdr:nvSpPr>
      <xdr:spPr>
        <a:xfrm>
          <a:off x="22860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101564</xdr:rowOff>
    </xdr:from>
    <xdr:ext cx="762000" cy="259045"/>
    <xdr:sp macro="" textlink="">
      <xdr:nvSpPr>
        <xdr:cNvPr id="220" name="テキスト ボックス 219"/>
        <xdr:cNvSpPr txBox="1"/>
      </xdr:nvSpPr>
      <xdr:spPr>
        <a:xfrm>
          <a:off x="1955800" y="1433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72262</xdr:rowOff>
    </xdr:from>
    <xdr:to>
      <xdr:col>2</xdr:col>
      <xdr:colOff>127000</xdr:colOff>
      <xdr:row>84</xdr:row>
      <xdr:rowOff>2412</xdr:rowOff>
    </xdr:to>
    <xdr:sp macro="" textlink="">
      <xdr:nvSpPr>
        <xdr:cNvPr id="221" name="円/楕円 220"/>
        <xdr:cNvSpPr/>
      </xdr:nvSpPr>
      <xdr:spPr>
        <a:xfrm>
          <a:off x="1397000" y="143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158639</xdr:rowOff>
    </xdr:from>
    <xdr:ext cx="762000" cy="259045"/>
    <xdr:sp macro="" textlink="">
      <xdr:nvSpPr>
        <xdr:cNvPr id="222" name="テキスト ボックス 221"/>
        <xdr:cNvSpPr txBox="1"/>
      </xdr:nvSpPr>
      <xdr:spPr>
        <a:xfrm>
          <a:off x="1066800" y="1438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前年度から</a:t>
          </a:r>
          <a:r>
            <a:rPr kumimoji="1" lang="en-US" altLang="ja-JP" sz="1100">
              <a:solidFill>
                <a:schemeClr val="dk1"/>
              </a:solidFill>
              <a:effectLst/>
              <a:latin typeface="+mj-ea"/>
              <a:ea typeface="+mj-ea"/>
              <a:cs typeface="+mn-cs"/>
            </a:rPr>
            <a:t>0.4</a:t>
          </a:r>
          <a:r>
            <a:rPr kumimoji="1" lang="ja-JP" altLang="ja-JP" sz="1100">
              <a:solidFill>
                <a:schemeClr val="dk1"/>
              </a:solidFill>
              <a:effectLst/>
              <a:latin typeface="+mj-ea"/>
              <a:ea typeface="+mj-ea"/>
              <a:cs typeface="+mn-cs"/>
            </a:rPr>
            <a:t>ポイント増加したものの、類似団体平均値との差は縮小している。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今後も定員適正化計画と合わせて、給与構造の改革等を講じ、人件費総額の抑制に努める。</a:t>
          </a:r>
          <a:endParaRPr lang="ja-JP" altLang="ja-JP" sz="11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254</xdr:rowOff>
    </xdr:to>
    <xdr:cxnSp macro="">
      <xdr:nvCxnSpPr>
        <xdr:cNvPr id="254" name="直線コネクタ 253"/>
        <xdr:cNvCxnSpPr/>
      </xdr:nvCxnSpPr>
      <xdr:spPr>
        <a:xfrm>
          <a:off x="16179800" y="147256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85</xdr:row>
      <xdr:rowOff>166878</xdr:rowOff>
    </xdr:to>
    <xdr:cxnSp macro="">
      <xdr:nvCxnSpPr>
        <xdr:cNvPr id="257" name="直線コネクタ 256"/>
        <xdr:cNvCxnSpPr/>
      </xdr:nvCxnSpPr>
      <xdr:spPr>
        <a:xfrm flipV="1">
          <a:off x="15290800" y="1472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88</xdr:row>
      <xdr:rowOff>28956</xdr:rowOff>
    </xdr:to>
    <xdr:cxnSp macro="">
      <xdr:nvCxnSpPr>
        <xdr:cNvPr id="260" name="直線コネクタ 259"/>
        <xdr:cNvCxnSpPr/>
      </xdr:nvCxnSpPr>
      <xdr:spPr>
        <a:xfrm flipV="1">
          <a:off x="14401800" y="147401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28956</xdr:rowOff>
    </xdr:from>
    <xdr:to>
      <xdr:col>21</xdr:col>
      <xdr:colOff>0</xdr:colOff>
      <xdr:row>88</xdr:row>
      <xdr:rowOff>67563</xdr:rowOff>
    </xdr:to>
    <xdr:cxnSp macro="">
      <xdr:nvCxnSpPr>
        <xdr:cNvPr id="263" name="直線コネクタ 262"/>
        <xdr:cNvCxnSpPr/>
      </xdr:nvCxnSpPr>
      <xdr:spPr>
        <a:xfrm flipV="1">
          <a:off x="13512800" y="151165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3" name="円/楕円 272"/>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4"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7" name="円/楕円 276"/>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8" name="テキスト ボックス 277"/>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9" name="円/楕円 278"/>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80" name="テキスト ボックス 279"/>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81" name="円/楕円 280"/>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82" name="テキスト ボックス 281"/>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定員適正化計画による職員数の削減を進めているものの、旧</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市</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町による合併市であり、近年の人口減少もあり、人口千人当たりの職員数は依然として高い数値となっており、類似団体平均値を大きく上回っている。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なお、第２次定員適正化計画による平成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年度末までの削減目標</a:t>
          </a:r>
          <a:r>
            <a:rPr kumimoji="1" lang="en-US" altLang="ja-JP" sz="1100">
              <a:solidFill>
                <a:schemeClr val="dk1"/>
              </a:solidFill>
              <a:effectLst/>
              <a:latin typeface="+mj-ea"/>
              <a:ea typeface="+mj-ea"/>
              <a:cs typeface="+mn-cs"/>
            </a:rPr>
            <a:t>37</a:t>
          </a:r>
          <a:r>
            <a:rPr kumimoji="1" lang="ja-JP" altLang="ja-JP" sz="1100">
              <a:solidFill>
                <a:schemeClr val="dk1"/>
              </a:solidFill>
              <a:effectLst/>
              <a:latin typeface="+mj-ea"/>
              <a:ea typeface="+mj-ea"/>
              <a:cs typeface="+mn-cs"/>
            </a:rPr>
            <a:t>人は実績で</a:t>
          </a:r>
          <a:r>
            <a:rPr kumimoji="1" lang="en-US" altLang="ja-JP" sz="1100">
              <a:solidFill>
                <a:schemeClr val="dk1"/>
              </a:solidFill>
              <a:effectLst/>
              <a:latin typeface="+mj-ea"/>
              <a:ea typeface="+mj-ea"/>
              <a:cs typeface="+mn-cs"/>
            </a:rPr>
            <a:t>40</a:t>
          </a:r>
          <a:r>
            <a:rPr kumimoji="1" lang="ja-JP" altLang="ja-JP" sz="1100">
              <a:solidFill>
                <a:schemeClr val="dk1"/>
              </a:solidFill>
              <a:effectLst/>
              <a:latin typeface="+mj-ea"/>
              <a:ea typeface="+mj-ea"/>
              <a:cs typeface="+mn-cs"/>
            </a:rPr>
            <a:t>人と達成し、第３次定員適正化計画においても着実に目標を達成しており、今後も適正な定員管理に努める。</a:t>
          </a:r>
          <a:endParaRPr lang="ja-JP" altLang="ja-JP" sz="11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84999</xdr:rowOff>
    </xdr:from>
    <xdr:to>
      <xdr:col>24</xdr:col>
      <xdr:colOff>558800</xdr:colOff>
      <xdr:row>63</xdr:row>
      <xdr:rowOff>110853</xdr:rowOff>
    </xdr:to>
    <xdr:cxnSp macro="">
      <xdr:nvCxnSpPr>
        <xdr:cNvPr id="319" name="直線コネクタ 318"/>
        <xdr:cNvCxnSpPr/>
      </xdr:nvCxnSpPr>
      <xdr:spPr>
        <a:xfrm>
          <a:off x="16179800" y="1088634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84999</xdr:rowOff>
    </xdr:from>
    <xdr:to>
      <xdr:col>23</xdr:col>
      <xdr:colOff>406400</xdr:colOff>
      <xdr:row>63</xdr:row>
      <xdr:rowOff>93617</xdr:rowOff>
    </xdr:to>
    <xdr:cxnSp macro="">
      <xdr:nvCxnSpPr>
        <xdr:cNvPr id="322" name="直線コネクタ 321"/>
        <xdr:cNvCxnSpPr/>
      </xdr:nvCxnSpPr>
      <xdr:spPr>
        <a:xfrm flipV="1">
          <a:off x="15290800" y="1088634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93617</xdr:rowOff>
    </xdr:from>
    <xdr:to>
      <xdr:col>22</xdr:col>
      <xdr:colOff>203200</xdr:colOff>
      <xdr:row>63</xdr:row>
      <xdr:rowOff>112576</xdr:rowOff>
    </xdr:to>
    <xdr:cxnSp macro="">
      <xdr:nvCxnSpPr>
        <xdr:cNvPr id="325" name="直線コネクタ 324"/>
        <xdr:cNvCxnSpPr/>
      </xdr:nvCxnSpPr>
      <xdr:spPr>
        <a:xfrm flipV="1">
          <a:off x="14401800" y="1089496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112576</xdr:rowOff>
    </xdr:from>
    <xdr:to>
      <xdr:col>21</xdr:col>
      <xdr:colOff>0</xdr:colOff>
      <xdr:row>63</xdr:row>
      <xdr:rowOff>122918</xdr:rowOff>
    </xdr:to>
    <xdr:cxnSp macro="">
      <xdr:nvCxnSpPr>
        <xdr:cNvPr id="328" name="直線コネクタ 327"/>
        <xdr:cNvCxnSpPr/>
      </xdr:nvCxnSpPr>
      <xdr:spPr>
        <a:xfrm flipV="1">
          <a:off x="13512800" y="109139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60053</xdr:rowOff>
    </xdr:from>
    <xdr:to>
      <xdr:col>24</xdr:col>
      <xdr:colOff>609600</xdr:colOff>
      <xdr:row>63</xdr:row>
      <xdr:rowOff>161653</xdr:rowOff>
    </xdr:to>
    <xdr:sp macro="" textlink="">
      <xdr:nvSpPr>
        <xdr:cNvPr id="338" name="円/楕円 337"/>
        <xdr:cNvSpPr/>
      </xdr:nvSpPr>
      <xdr:spPr>
        <a:xfrm>
          <a:off x="16967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32130</xdr:rowOff>
    </xdr:from>
    <xdr:ext cx="762000" cy="259045"/>
    <xdr:sp macro="" textlink="">
      <xdr:nvSpPr>
        <xdr:cNvPr id="339" name="定員管理の状況該当値テキスト"/>
        <xdr:cNvSpPr txBox="1"/>
      </xdr:nvSpPr>
      <xdr:spPr>
        <a:xfrm>
          <a:off x="17106900" y="108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34199</xdr:rowOff>
    </xdr:from>
    <xdr:to>
      <xdr:col>23</xdr:col>
      <xdr:colOff>457200</xdr:colOff>
      <xdr:row>63</xdr:row>
      <xdr:rowOff>135799</xdr:rowOff>
    </xdr:to>
    <xdr:sp macro="" textlink="">
      <xdr:nvSpPr>
        <xdr:cNvPr id="340" name="円/楕円 339"/>
        <xdr:cNvSpPr/>
      </xdr:nvSpPr>
      <xdr:spPr>
        <a:xfrm>
          <a:off x="16129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120576</xdr:rowOff>
    </xdr:from>
    <xdr:ext cx="736600" cy="259045"/>
    <xdr:sp macro="" textlink="">
      <xdr:nvSpPr>
        <xdr:cNvPr id="341" name="テキスト ボックス 340"/>
        <xdr:cNvSpPr txBox="1"/>
      </xdr:nvSpPr>
      <xdr:spPr>
        <a:xfrm>
          <a:off x="15798800" y="1092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42817</xdr:rowOff>
    </xdr:from>
    <xdr:to>
      <xdr:col>22</xdr:col>
      <xdr:colOff>254000</xdr:colOff>
      <xdr:row>63</xdr:row>
      <xdr:rowOff>144417</xdr:rowOff>
    </xdr:to>
    <xdr:sp macro="" textlink="">
      <xdr:nvSpPr>
        <xdr:cNvPr id="342" name="円/楕円 341"/>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129194</xdr:rowOff>
    </xdr:from>
    <xdr:ext cx="762000" cy="259045"/>
    <xdr:sp macro="" textlink="">
      <xdr:nvSpPr>
        <xdr:cNvPr id="343" name="テキスト ボックス 342"/>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61776</xdr:rowOff>
    </xdr:from>
    <xdr:to>
      <xdr:col>21</xdr:col>
      <xdr:colOff>50800</xdr:colOff>
      <xdr:row>63</xdr:row>
      <xdr:rowOff>163376</xdr:rowOff>
    </xdr:to>
    <xdr:sp macro="" textlink="">
      <xdr:nvSpPr>
        <xdr:cNvPr id="344" name="円/楕円 343"/>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148153</xdr:rowOff>
    </xdr:from>
    <xdr:ext cx="762000" cy="259045"/>
    <xdr:sp macro="" textlink="">
      <xdr:nvSpPr>
        <xdr:cNvPr id="345" name="テキスト ボックス 344"/>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72118</xdr:rowOff>
    </xdr:from>
    <xdr:to>
      <xdr:col>19</xdr:col>
      <xdr:colOff>533400</xdr:colOff>
      <xdr:row>64</xdr:row>
      <xdr:rowOff>2268</xdr:rowOff>
    </xdr:to>
    <xdr:sp macro="" textlink="">
      <xdr:nvSpPr>
        <xdr:cNvPr id="346" name="円/楕円 345"/>
        <xdr:cNvSpPr/>
      </xdr:nvSpPr>
      <xdr:spPr>
        <a:xfrm>
          <a:off x="13462000" y="10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158495</xdr:rowOff>
    </xdr:from>
    <xdr:ext cx="762000" cy="259045"/>
    <xdr:sp macro="" textlink="">
      <xdr:nvSpPr>
        <xdr:cNvPr id="347" name="テキスト ボックス 346"/>
        <xdr:cNvSpPr txBox="1"/>
      </xdr:nvSpPr>
      <xdr:spPr>
        <a:xfrm>
          <a:off x="13131800" y="1095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合併後の大型建設事業に係る起債の償還に伴い、これまでは類似団体平均値を上回っていたが、市債の発行抑制と近年に実施した繰上償還により、比率は</a:t>
          </a:r>
          <a:r>
            <a:rPr kumimoji="1" lang="en-US" altLang="ja-JP" sz="1100">
              <a:solidFill>
                <a:schemeClr val="dk1"/>
              </a:solidFill>
              <a:effectLst/>
              <a:latin typeface="+mj-ea"/>
              <a:ea typeface="+mj-ea"/>
              <a:cs typeface="+mn-cs"/>
            </a:rPr>
            <a:t>1.6</a:t>
          </a:r>
          <a:r>
            <a:rPr kumimoji="1" lang="ja-JP" altLang="ja-JP" sz="1100">
              <a:solidFill>
                <a:schemeClr val="dk1"/>
              </a:solidFill>
              <a:effectLst/>
              <a:latin typeface="+mj-ea"/>
              <a:ea typeface="+mj-ea"/>
              <a:cs typeface="+mn-cs"/>
            </a:rPr>
            <a:t>％の改善となり、類似団体平均値を下回った。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今後も新市建設計画に基づく大型建設事業を予定している中で、市税等の自主財源に乏しく、財源の多くを市債に頼らざるを得ないことから、引き続き交付税措置率の低い市債の発行抑制に努める。</a:t>
          </a:r>
          <a:endParaRPr lang="ja-JP" altLang="ja-JP" sz="11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48154</xdr:rowOff>
    </xdr:from>
    <xdr:to>
      <xdr:col>24</xdr:col>
      <xdr:colOff>558800</xdr:colOff>
      <xdr:row>37</xdr:row>
      <xdr:rowOff>80328</xdr:rowOff>
    </xdr:to>
    <xdr:cxnSp macro="">
      <xdr:nvCxnSpPr>
        <xdr:cNvPr id="381" name="直線コネクタ 380"/>
        <xdr:cNvCxnSpPr/>
      </xdr:nvCxnSpPr>
      <xdr:spPr>
        <a:xfrm flipV="1">
          <a:off x="16179800" y="639180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118533</xdr:rowOff>
    </xdr:to>
    <xdr:cxnSp macro="">
      <xdr:nvCxnSpPr>
        <xdr:cNvPr id="384" name="直線コネクタ 383"/>
        <xdr:cNvCxnSpPr/>
      </xdr:nvCxnSpPr>
      <xdr:spPr>
        <a:xfrm flipV="1">
          <a:off x="15290800" y="642397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118533</xdr:rowOff>
    </xdr:from>
    <xdr:to>
      <xdr:col>22</xdr:col>
      <xdr:colOff>203200</xdr:colOff>
      <xdr:row>37</xdr:row>
      <xdr:rowOff>144674</xdr:rowOff>
    </xdr:to>
    <xdr:cxnSp macro="">
      <xdr:nvCxnSpPr>
        <xdr:cNvPr id="387" name="直線コネクタ 386"/>
        <xdr:cNvCxnSpPr/>
      </xdr:nvCxnSpPr>
      <xdr:spPr>
        <a:xfrm flipV="1">
          <a:off x="14401800" y="64621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144674</xdr:rowOff>
    </xdr:from>
    <xdr:to>
      <xdr:col>21</xdr:col>
      <xdr:colOff>0</xdr:colOff>
      <xdr:row>37</xdr:row>
      <xdr:rowOff>156739</xdr:rowOff>
    </xdr:to>
    <xdr:cxnSp macro="">
      <xdr:nvCxnSpPr>
        <xdr:cNvPr id="390" name="直線コネクタ 389"/>
        <xdr:cNvCxnSpPr/>
      </xdr:nvCxnSpPr>
      <xdr:spPr>
        <a:xfrm flipV="1">
          <a:off x="13512800" y="64883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168804</xdr:rowOff>
    </xdr:from>
    <xdr:to>
      <xdr:col>24</xdr:col>
      <xdr:colOff>609600</xdr:colOff>
      <xdr:row>37</xdr:row>
      <xdr:rowOff>98954</xdr:rowOff>
    </xdr:to>
    <xdr:sp macro="" textlink="">
      <xdr:nvSpPr>
        <xdr:cNvPr id="400" name="円/楕円 399"/>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13881</xdr:rowOff>
    </xdr:from>
    <xdr:ext cx="762000" cy="259045"/>
    <xdr:sp macro="" textlink="">
      <xdr:nvSpPr>
        <xdr:cNvPr id="401" name="公債費負担の状況該当値テキスト"/>
        <xdr:cNvSpPr txBox="1"/>
      </xdr:nvSpPr>
      <xdr:spPr>
        <a:xfrm>
          <a:off x="17106900" y="618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29528</xdr:rowOff>
    </xdr:from>
    <xdr:to>
      <xdr:col>23</xdr:col>
      <xdr:colOff>457200</xdr:colOff>
      <xdr:row>37</xdr:row>
      <xdr:rowOff>131128</xdr:rowOff>
    </xdr:to>
    <xdr:sp macro="" textlink="">
      <xdr:nvSpPr>
        <xdr:cNvPr id="402" name="円/楕円 401"/>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115905</xdr:rowOff>
    </xdr:from>
    <xdr:ext cx="736600" cy="259045"/>
    <xdr:sp macro="" textlink="">
      <xdr:nvSpPr>
        <xdr:cNvPr id="403" name="テキスト ボックス 402"/>
        <xdr:cNvSpPr txBox="1"/>
      </xdr:nvSpPr>
      <xdr:spPr>
        <a:xfrm>
          <a:off x="15798800" y="64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67733</xdr:rowOff>
    </xdr:from>
    <xdr:to>
      <xdr:col>22</xdr:col>
      <xdr:colOff>254000</xdr:colOff>
      <xdr:row>37</xdr:row>
      <xdr:rowOff>169334</xdr:rowOff>
    </xdr:to>
    <xdr:sp macro="" textlink="">
      <xdr:nvSpPr>
        <xdr:cNvPr id="404" name="円/楕円 403"/>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154110</xdr:rowOff>
    </xdr:from>
    <xdr:ext cx="762000" cy="259045"/>
    <xdr:sp macro="" textlink="">
      <xdr:nvSpPr>
        <xdr:cNvPr id="405" name="テキスト ボックス 404"/>
        <xdr:cNvSpPr txBox="1"/>
      </xdr:nvSpPr>
      <xdr:spPr>
        <a:xfrm>
          <a:off x="14909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93874</xdr:rowOff>
    </xdr:from>
    <xdr:to>
      <xdr:col>21</xdr:col>
      <xdr:colOff>50800</xdr:colOff>
      <xdr:row>38</xdr:row>
      <xdr:rowOff>24024</xdr:rowOff>
    </xdr:to>
    <xdr:sp macro="" textlink="">
      <xdr:nvSpPr>
        <xdr:cNvPr id="406" name="円/楕円 405"/>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8801</xdr:rowOff>
    </xdr:from>
    <xdr:ext cx="762000" cy="259045"/>
    <xdr:sp macro="" textlink="">
      <xdr:nvSpPr>
        <xdr:cNvPr id="407" name="テキスト ボックス 406"/>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105939</xdr:rowOff>
    </xdr:from>
    <xdr:to>
      <xdr:col>19</xdr:col>
      <xdr:colOff>533400</xdr:colOff>
      <xdr:row>38</xdr:row>
      <xdr:rowOff>36089</xdr:rowOff>
    </xdr:to>
    <xdr:sp macro="" textlink="">
      <xdr:nvSpPr>
        <xdr:cNvPr id="408" name="円/楕円 407"/>
        <xdr:cNvSpPr/>
      </xdr:nvSpPr>
      <xdr:spPr>
        <a:xfrm>
          <a:off x="13462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20866</xdr:rowOff>
    </xdr:from>
    <xdr:ext cx="762000" cy="259045"/>
    <xdr:sp macro="" textlink="">
      <xdr:nvSpPr>
        <xdr:cNvPr id="409" name="テキスト ボックス 408"/>
        <xdr:cNvSpPr txBox="1"/>
      </xdr:nvSpPr>
      <xdr:spPr>
        <a:xfrm>
          <a:off x="13131800" y="65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第２次長門市経営改革プランに沿った定員適正化や、市債の繰り上げ償還等による財政健全化の効果が表れており、比率は年々改善している。平成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年度においては、臨時財政対策債をはじめとする市債の発行抑制に加え、職員数の減に伴い退職手当負担見込額が減少したことにより、前年度と比較して</a:t>
          </a:r>
          <a:r>
            <a:rPr kumimoji="1" lang="en-US" altLang="ja-JP" sz="1100">
              <a:solidFill>
                <a:schemeClr val="dk1"/>
              </a:solidFill>
              <a:effectLst/>
              <a:latin typeface="+mj-ea"/>
              <a:ea typeface="+mj-ea"/>
              <a:cs typeface="+mn-cs"/>
            </a:rPr>
            <a:t>14.1</a:t>
          </a:r>
          <a:r>
            <a:rPr kumimoji="1" lang="ja-JP" altLang="ja-JP" sz="1100">
              <a:solidFill>
                <a:schemeClr val="dk1"/>
              </a:solidFill>
              <a:effectLst/>
              <a:latin typeface="+mj-ea"/>
              <a:ea typeface="+mj-ea"/>
              <a:cs typeface="+mn-cs"/>
            </a:rPr>
            <a:t>％改善し、類似団体平均値も下回っている。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しかしながら、新市建設計画に沿った大型建設事業が平成</a:t>
          </a:r>
          <a:r>
            <a:rPr kumimoji="1" lang="en-US" altLang="ja-JP" sz="1100">
              <a:solidFill>
                <a:schemeClr val="dk1"/>
              </a:solidFill>
              <a:effectLst/>
              <a:latin typeface="+mj-ea"/>
              <a:ea typeface="+mj-ea"/>
              <a:cs typeface="+mn-cs"/>
            </a:rPr>
            <a:t>31</a:t>
          </a:r>
          <a:r>
            <a:rPr kumimoji="1" lang="ja-JP" altLang="ja-JP" sz="1100">
              <a:solidFill>
                <a:schemeClr val="dk1"/>
              </a:solidFill>
              <a:effectLst/>
              <a:latin typeface="+mj-ea"/>
              <a:ea typeface="+mj-ea"/>
              <a:cs typeface="+mn-cs"/>
            </a:rPr>
            <a:t>年度まで予定されていることから第３次長門市経営改革プランに沿った行政機構のスリム化や、公債費等の義務的経費の削減を中心とする財政健全化の取り組みを進め、将来負担の軽減に努める。</a:t>
          </a:r>
          <a:endParaRPr lang="ja-JP" altLang="ja-JP" sz="11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133325</xdr:rowOff>
    </xdr:from>
    <xdr:to>
      <xdr:col>24</xdr:col>
      <xdr:colOff>558800</xdr:colOff>
      <xdr:row>14</xdr:row>
      <xdr:rowOff>167348</xdr:rowOff>
    </xdr:to>
    <xdr:cxnSp macro="">
      <xdr:nvCxnSpPr>
        <xdr:cNvPr id="441" name="直線コネクタ 440"/>
        <xdr:cNvCxnSpPr/>
      </xdr:nvCxnSpPr>
      <xdr:spPr>
        <a:xfrm flipV="1">
          <a:off x="16179800" y="2533625"/>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118102</xdr:rowOff>
    </xdr:from>
    <xdr:ext cx="762000" cy="259045"/>
    <xdr:sp macro="" textlink="">
      <xdr:nvSpPr>
        <xdr:cNvPr id="442" name="将来負担の状況平均値テキスト"/>
        <xdr:cNvSpPr txBox="1"/>
      </xdr:nvSpPr>
      <xdr:spPr>
        <a:xfrm>
          <a:off x="17106900" y="2518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167348</xdr:rowOff>
    </xdr:from>
    <xdr:to>
      <xdr:col>23</xdr:col>
      <xdr:colOff>406400</xdr:colOff>
      <xdr:row>15</xdr:row>
      <xdr:rowOff>21476</xdr:rowOff>
    </xdr:to>
    <xdr:cxnSp macro="">
      <xdr:nvCxnSpPr>
        <xdr:cNvPr id="444" name="直線コネクタ 443"/>
        <xdr:cNvCxnSpPr/>
      </xdr:nvCxnSpPr>
      <xdr:spPr>
        <a:xfrm flipV="1">
          <a:off x="15290800" y="256764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21476</xdr:rowOff>
    </xdr:from>
    <xdr:to>
      <xdr:col>22</xdr:col>
      <xdr:colOff>203200</xdr:colOff>
      <xdr:row>15</xdr:row>
      <xdr:rowOff>74803</xdr:rowOff>
    </xdr:to>
    <xdr:cxnSp macro="">
      <xdr:nvCxnSpPr>
        <xdr:cNvPr id="447" name="直線コネクタ 446"/>
        <xdr:cNvCxnSpPr/>
      </xdr:nvCxnSpPr>
      <xdr:spPr>
        <a:xfrm flipV="1">
          <a:off x="14401800" y="2593226"/>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74803</xdr:rowOff>
    </xdr:from>
    <xdr:to>
      <xdr:col>21</xdr:col>
      <xdr:colOff>0</xdr:colOff>
      <xdr:row>15</xdr:row>
      <xdr:rowOff>109550</xdr:rowOff>
    </xdr:to>
    <xdr:cxnSp macro="">
      <xdr:nvCxnSpPr>
        <xdr:cNvPr id="450" name="直線コネクタ 449"/>
        <xdr:cNvCxnSpPr/>
      </xdr:nvCxnSpPr>
      <xdr:spPr>
        <a:xfrm flipV="1">
          <a:off x="13512800" y="26465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82525</xdr:rowOff>
    </xdr:from>
    <xdr:to>
      <xdr:col>24</xdr:col>
      <xdr:colOff>609600</xdr:colOff>
      <xdr:row>15</xdr:row>
      <xdr:rowOff>12675</xdr:rowOff>
    </xdr:to>
    <xdr:sp macro="" textlink="">
      <xdr:nvSpPr>
        <xdr:cNvPr id="460" name="円/楕円 459"/>
        <xdr:cNvSpPr/>
      </xdr:nvSpPr>
      <xdr:spPr>
        <a:xfrm>
          <a:off x="16967200" y="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3802</xdr:rowOff>
    </xdr:from>
    <xdr:ext cx="762000" cy="259045"/>
    <xdr:sp macro="" textlink="">
      <xdr:nvSpPr>
        <xdr:cNvPr id="461" name="将来負担の状況該当値テキスト"/>
        <xdr:cNvSpPr txBox="1"/>
      </xdr:nvSpPr>
      <xdr:spPr>
        <a:xfrm>
          <a:off x="17106900" y="24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116548</xdr:rowOff>
    </xdr:from>
    <xdr:to>
      <xdr:col>23</xdr:col>
      <xdr:colOff>457200</xdr:colOff>
      <xdr:row>15</xdr:row>
      <xdr:rowOff>46698</xdr:rowOff>
    </xdr:to>
    <xdr:sp macro="" textlink="">
      <xdr:nvSpPr>
        <xdr:cNvPr id="462" name="円/楕円 461"/>
        <xdr:cNvSpPr/>
      </xdr:nvSpPr>
      <xdr:spPr>
        <a:xfrm>
          <a:off x="16129000" y="25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56875</xdr:rowOff>
    </xdr:from>
    <xdr:ext cx="736600" cy="259045"/>
    <xdr:sp macro="" textlink="">
      <xdr:nvSpPr>
        <xdr:cNvPr id="463" name="テキスト ボックス 462"/>
        <xdr:cNvSpPr txBox="1"/>
      </xdr:nvSpPr>
      <xdr:spPr>
        <a:xfrm>
          <a:off x="15798800" y="228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142126</xdr:rowOff>
    </xdr:from>
    <xdr:to>
      <xdr:col>22</xdr:col>
      <xdr:colOff>254000</xdr:colOff>
      <xdr:row>15</xdr:row>
      <xdr:rowOff>72276</xdr:rowOff>
    </xdr:to>
    <xdr:sp macro="" textlink="">
      <xdr:nvSpPr>
        <xdr:cNvPr id="464" name="円/楕円 463"/>
        <xdr:cNvSpPr/>
      </xdr:nvSpPr>
      <xdr:spPr>
        <a:xfrm>
          <a:off x="15240000" y="25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82453</xdr:rowOff>
    </xdr:from>
    <xdr:ext cx="762000" cy="259045"/>
    <xdr:sp macro="" textlink="">
      <xdr:nvSpPr>
        <xdr:cNvPr id="465" name="テキスト ボックス 464"/>
        <xdr:cNvSpPr txBox="1"/>
      </xdr:nvSpPr>
      <xdr:spPr>
        <a:xfrm>
          <a:off x="14909800" y="231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24003</xdr:rowOff>
    </xdr:from>
    <xdr:to>
      <xdr:col>21</xdr:col>
      <xdr:colOff>50800</xdr:colOff>
      <xdr:row>15</xdr:row>
      <xdr:rowOff>125603</xdr:rowOff>
    </xdr:to>
    <xdr:sp macro="" textlink="">
      <xdr:nvSpPr>
        <xdr:cNvPr id="466" name="円/楕円 465"/>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110380</xdr:rowOff>
    </xdr:from>
    <xdr:ext cx="762000" cy="259045"/>
    <xdr:sp macro="" textlink="">
      <xdr:nvSpPr>
        <xdr:cNvPr id="467" name="テキスト ボックス 466"/>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58750</xdr:rowOff>
    </xdr:from>
    <xdr:to>
      <xdr:col>19</xdr:col>
      <xdr:colOff>533400</xdr:colOff>
      <xdr:row>15</xdr:row>
      <xdr:rowOff>160350</xdr:rowOff>
    </xdr:to>
    <xdr:sp macro="" textlink="">
      <xdr:nvSpPr>
        <xdr:cNvPr id="468" name="円/楕円 467"/>
        <xdr:cNvSpPr/>
      </xdr:nvSpPr>
      <xdr:spPr>
        <a:xfrm>
          <a:off x="13462000" y="2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145127</xdr:rowOff>
    </xdr:from>
    <xdr:ext cx="762000" cy="259045"/>
    <xdr:sp macro="" textlink="">
      <xdr:nvSpPr>
        <xdr:cNvPr id="469" name="テキスト ボックス 468"/>
        <xdr:cNvSpPr txBox="1"/>
      </xdr:nvSpPr>
      <xdr:spPr>
        <a:xfrm>
          <a:off x="13131800" y="27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定員適正化計画の削減目標を着実に達成し、人件費の削減が進んでいるものの、旧</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市</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1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73660</xdr:rowOff>
    </xdr:to>
    <xdr:cxnSp macro="">
      <xdr:nvCxnSpPr>
        <xdr:cNvPr id="66" name="直線コネクタ 65"/>
        <xdr:cNvCxnSpPr/>
      </xdr:nvCxnSpPr>
      <xdr:spPr>
        <a:xfrm flipV="1">
          <a:off x="3987800" y="6436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73660</xdr:rowOff>
    </xdr:to>
    <xdr:cxnSp macro="">
      <xdr:nvCxnSpPr>
        <xdr:cNvPr id="69" name="直線コネクタ 68"/>
        <xdr:cNvCxnSpPr/>
      </xdr:nvCxnSpPr>
      <xdr:spPr>
        <a:xfrm>
          <a:off x="3098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12700</xdr:rowOff>
    </xdr:to>
    <xdr:cxnSp macro="">
      <xdr:nvCxnSpPr>
        <xdr:cNvPr id="72" name="直線コネクタ 71"/>
        <xdr:cNvCxnSpPr/>
      </xdr:nvCxnSpPr>
      <xdr:spPr>
        <a:xfrm>
          <a:off x="2209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96520</xdr:rowOff>
    </xdr:to>
    <xdr:cxnSp macro="">
      <xdr:nvCxnSpPr>
        <xdr:cNvPr id="75" name="直線コネクタ 74"/>
        <xdr:cNvCxnSpPr/>
      </xdr:nvCxnSpPr>
      <xdr:spPr>
        <a:xfrm flipV="1">
          <a:off x="1320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j-ea"/>
              <a:ea typeface="+mj-ea"/>
              <a:cs typeface="+mn-cs"/>
            </a:rPr>
            <a:t>　萩市と設立した一部事務組合での可燃性ごみの処理を平成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から開始したことから、物件費に係る経常経費充当一般財源が減となったことに加え、地方消費税交付金の増による経常一般財源収入額も増となったことで、物件費に係る経常収支比率は、前年度と比較して</a:t>
          </a:r>
          <a:r>
            <a:rPr lang="en-US" altLang="ja-JP" sz="1100" b="0" i="0" baseline="0">
              <a:solidFill>
                <a:schemeClr val="dk1"/>
              </a:solidFill>
              <a:effectLst/>
              <a:latin typeface="+mj-ea"/>
              <a:ea typeface="+mj-ea"/>
              <a:cs typeface="+mn-cs"/>
            </a:rPr>
            <a:t>0.3</a:t>
          </a:r>
          <a:r>
            <a:rPr lang="ja-JP" altLang="ja-JP" sz="1100" b="0" i="0" baseline="0">
              <a:solidFill>
                <a:schemeClr val="dk1"/>
              </a:solidFill>
              <a:effectLst/>
              <a:latin typeface="+mj-ea"/>
              <a:ea typeface="+mj-ea"/>
              <a:cs typeface="+mn-cs"/>
            </a:rPr>
            <a:t>％の減となり、引き続き類似団体平均値を下回った。</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今後も、第３次長門市経営改革プランに基づいた経常経費の削減策を実施しながら、アウトソーシングと合わせた公共施設の統廃合や有効活用を図る。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99786</xdr:rowOff>
    </xdr:to>
    <xdr:cxnSp macro="">
      <xdr:nvCxnSpPr>
        <xdr:cNvPr id="129" name="直線コネクタ 128"/>
        <xdr:cNvCxnSpPr/>
      </xdr:nvCxnSpPr>
      <xdr:spPr>
        <a:xfrm flipV="1">
          <a:off x="15671800" y="2810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99786</xdr:rowOff>
    </xdr:to>
    <xdr:cxnSp macro="">
      <xdr:nvCxnSpPr>
        <xdr:cNvPr id="132" name="直線コネクタ 131"/>
        <xdr:cNvCxnSpPr/>
      </xdr:nvCxnSpPr>
      <xdr:spPr>
        <a:xfrm>
          <a:off x="14782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45357</xdr:rowOff>
    </xdr:to>
    <xdr:cxnSp macro="">
      <xdr:nvCxnSpPr>
        <xdr:cNvPr id="135" name="直線コネクタ 134"/>
        <xdr:cNvCxnSpPr/>
      </xdr:nvCxnSpPr>
      <xdr:spPr>
        <a:xfrm>
          <a:off x="13893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34471</xdr:rowOff>
    </xdr:to>
    <xdr:cxnSp macro="">
      <xdr:nvCxnSpPr>
        <xdr:cNvPr id="138" name="直線コネクタ 137"/>
        <xdr:cNvCxnSpPr/>
      </xdr:nvCxnSpPr>
      <xdr:spPr>
        <a:xfrm flipV="1">
          <a:off x="13004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8" name="円/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0" name="円/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子ども・子育て支援新制度の開始により、特定教育・保育施設給付費が増となったが、地方消費税交付金の増による経常一般財源収入額も増となったことで、扶助費に係る経常収支比率は前年度から横ばいで推移し、類似団体平均値を下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1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38100</xdr:rowOff>
    </xdr:to>
    <xdr:cxnSp macro="">
      <xdr:nvCxnSpPr>
        <xdr:cNvPr id="190" name="直線コネクタ 189"/>
        <xdr:cNvCxnSpPr/>
      </xdr:nvCxnSpPr>
      <xdr:spPr>
        <a:xfrm>
          <a:off x="3987800" y="963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38100</xdr:rowOff>
    </xdr:to>
    <xdr:cxnSp macro="">
      <xdr:nvCxnSpPr>
        <xdr:cNvPr id="193" name="直線コネクタ 192"/>
        <xdr:cNvCxnSpPr/>
      </xdr:nvCxnSpPr>
      <xdr:spPr>
        <a:xfrm>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55</xdr:row>
      <xdr:rowOff>158750</xdr:rowOff>
    </xdr:to>
    <xdr:cxnSp macro="">
      <xdr:nvCxnSpPr>
        <xdr:cNvPr id="196" name="直線コネクタ 195"/>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158750</xdr:rowOff>
    </xdr:to>
    <xdr:cxnSp macro="">
      <xdr:nvCxnSpPr>
        <xdr:cNvPr id="199" name="直線コネクタ 198"/>
        <xdr:cNvCxnSpPr/>
      </xdr:nvCxnSpPr>
      <xdr:spPr>
        <a:xfrm>
          <a:off x="1320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9" name="円/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1" name="円/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3" name="円/楕円 212"/>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14" name="テキスト ボックス 213"/>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5" name="円/楕円 214"/>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216" name="テキスト ボックス 215"/>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7" name="円/楕円 216"/>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18" name="テキスト ボックス 217"/>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その他に係る経常収支比率が類似団体平均値を上回っているのは、合併後の生活基盤平準化のための下水道施設整備等による公営企業会計への繰出や、国民健康保険事業会計等への赤字補てん的な繰出が要因とな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なお、平成</a:t>
          </a:r>
          <a:r>
            <a:rPr lang="en-US" altLang="ja-JP" sz="1100" b="0" i="0" baseline="0">
              <a:solidFill>
                <a:schemeClr val="dk1"/>
              </a:solidFill>
              <a:effectLst/>
              <a:latin typeface="+mj-ea"/>
              <a:ea typeface="+mj-ea"/>
              <a:cs typeface="+mn-cs"/>
            </a:rPr>
            <a:t>28</a:t>
          </a:r>
          <a:r>
            <a:rPr lang="ja-JP" altLang="ja-JP" sz="1100" b="0" i="0" baseline="0">
              <a:solidFill>
                <a:schemeClr val="dk1"/>
              </a:solidFill>
              <a:effectLst/>
              <a:latin typeface="+mj-ea"/>
              <a:ea typeface="+mj-ea"/>
              <a:cs typeface="+mn-cs"/>
            </a:rPr>
            <a:t>年度から、下水道事業について、地方公営企業法の一部適用により、発生主義のもとでの複式簿記による公営企業会計方式へ移行し、より一層の経営の効率化と健全化を図ることとしている。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88900</xdr:rowOff>
    </xdr:to>
    <xdr:cxnSp macro="">
      <xdr:nvCxnSpPr>
        <xdr:cNvPr id="251" name="直線コネクタ 250"/>
        <xdr:cNvCxnSpPr/>
      </xdr:nvCxnSpPr>
      <xdr:spPr>
        <a:xfrm flipV="1">
          <a:off x="15671800" y="1001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88900</xdr:rowOff>
    </xdr:to>
    <xdr:cxnSp macro="">
      <xdr:nvCxnSpPr>
        <xdr:cNvPr id="254" name="直線コネクタ 253"/>
        <xdr:cNvCxnSpPr/>
      </xdr:nvCxnSpPr>
      <xdr:spPr>
        <a:xfrm>
          <a:off x="14782800" y="998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43180</xdr:rowOff>
    </xdr:to>
    <xdr:cxnSp macro="">
      <xdr:nvCxnSpPr>
        <xdr:cNvPr id="257" name="直線コネクタ 256"/>
        <xdr:cNvCxnSpPr/>
      </xdr:nvCxnSpPr>
      <xdr:spPr>
        <a:xfrm>
          <a:off x="13893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57</xdr:row>
      <xdr:rowOff>161290</xdr:rowOff>
    </xdr:to>
    <xdr:cxnSp macro="">
      <xdr:nvCxnSpPr>
        <xdr:cNvPr id="260" name="直線コネクタ 259"/>
        <xdr:cNvCxnSpPr/>
      </xdr:nvCxnSpPr>
      <xdr:spPr>
        <a:xfrm>
          <a:off x="13004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8" name="円/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j-ea"/>
              <a:ea typeface="+mj-ea"/>
              <a:cs typeface="+mn-cs"/>
            </a:rPr>
            <a:t>　萩市と設立した一部事務組合での可燃性ごみの処理を平成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年度から開始したことにより、経常経費充当一般財源が増となったことから、補助費等に係る経常収支比率は、前年度と比較して</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j-ea"/>
              <a:ea typeface="+mj-ea"/>
              <a:cs typeface="+mn-cs"/>
            </a:rPr>
            <a:t>％の増となったが、依然として類似団体平均値を大きく下回っている。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今後も、第３次長門市経営改革プランに基づき、補助金の交付に関する基準の見直しも含めて、適正な支出に努める。</a:t>
          </a:r>
          <a:endParaRPr lang="ja-JP" altLang="ja-JP" sz="11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35</xdr:row>
      <xdr:rowOff>1270</xdr:rowOff>
    </xdr:to>
    <xdr:cxnSp macro="">
      <xdr:nvCxnSpPr>
        <xdr:cNvPr id="309" name="直線コネクタ 308"/>
        <xdr:cNvCxnSpPr/>
      </xdr:nvCxnSpPr>
      <xdr:spPr>
        <a:xfrm>
          <a:off x="15671800" y="59288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104140</xdr:rowOff>
    </xdr:to>
    <xdr:cxnSp macro="">
      <xdr:nvCxnSpPr>
        <xdr:cNvPr id="312" name="直線コネクタ 311"/>
        <xdr:cNvCxnSpPr/>
      </xdr:nvCxnSpPr>
      <xdr:spPr>
        <a:xfrm flipV="1">
          <a:off x="14782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5" name="直線コネクタ 314"/>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104140</xdr:rowOff>
    </xdr:to>
    <xdr:cxnSp macro="">
      <xdr:nvCxnSpPr>
        <xdr:cNvPr id="318" name="直線コネクタ 317"/>
        <xdr:cNvCxnSpPr/>
      </xdr:nvCxnSpPr>
      <xdr:spPr>
        <a:xfrm>
          <a:off x="13004800" y="59197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8" name="円/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30" name="円/楕円 329"/>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31" name="テキスト ボックス 330"/>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2" name="円/楕円 331"/>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3" name="テキスト ボックス 332"/>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4" name="円/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6" name="円/楕円 335"/>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7" name="テキスト ボックス 336"/>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19</a:t>
          </a:r>
          <a:r>
            <a:rPr lang="ja-JP" altLang="ja-JP" sz="1100" b="0" i="0" baseline="0">
              <a:solidFill>
                <a:schemeClr val="dk1"/>
              </a:solidFill>
              <a:effectLst/>
              <a:latin typeface="+mj-ea"/>
              <a:ea typeface="+mj-ea"/>
              <a:cs typeface="+mn-cs"/>
            </a:rPr>
            <a:t>年度から平成</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年度にかけて実施した公的資金補償金免除繰上償還や近年の市債の発行抑制により、公債費の決算額が前年度と比較して</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％の減となり、公債費に係る経常収支比率は前年度から</a:t>
          </a:r>
          <a:r>
            <a:rPr lang="en-US" altLang="ja-JP" sz="1100" b="0" i="0" baseline="0">
              <a:solidFill>
                <a:schemeClr val="dk1"/>
              </a:solidFill>
              <a:effectLst/>
              <a:latin typeface="+mj-ea"/>
              <a:ea typeface="+mj-ea"/>
              <a:cs typeface="+mn-cs"/>
            </a:rPr>
            <a:t>1.5</a:t>
          </a:r>
          <a:r>
            <a:rPr lang="ja-JP" altLang="ja-JP" sz="1100" b="0" i="0" baseline="0">
              <a:solidFill>
                <a:schemeClr val="dk1"/>
              </a:solidFill>
              <a:effectLst/>
              <a:latin typeface="+mj-ea"/>
              <a:ea typeface="+mj-ea"/>
              <a:cs typeface="+mn-cs"/>
            </a:rPr>
            <a:t>％改善したものの、依然として類似団体平均値を</a:t>
          </a:r>
          <a:r>
            <a:rPr lang="ja-JP" altLang="en-US" sz="1100" b="0" i="0" baseline="0">
              <a:solidFill>
                <a:schemeClr val="dk1"/>
              </a:solidFill>
              <a:effectLst/>
              <a:latin typeface="+mj-ea"/>
              <a:ea typeface="+mj-ea"/>
              <a:cs typeface="+mn-cs"/>
            </a:rPr>
            <a:t>上</a:t>
          </a:r>
          <a:r>
            <a:rPr lang="ja-JP" altLang="ja-JP" sz="1100" b="0" i="0" baseline="0">
              <a:solidFill>
                <a:schemeClr val="dk1"/>
              </a:solidFill>
              <a:effectLst/>
              <a:latin typeface="+mj-ea"/>
              <a:ea typeface="+mj-ea"/>
              <a:cs typeface="+mn-cs"/>
            </a:rPr>
            <a:t>回っている。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今後も新市建設計画に基づく大型建設事業が平成</a:t>
          </a:r>
          <a:r>
            <a:rPr lang="en-US" altLang="ja-JP" sz="1100" b="0" i="0" baseline="0">
              <a:solidFill>
                <a:schemeClr val="dk1"/>
              </a:solidFill>
              <a:effectLst/>
              <a:latin typeface="+mj-ea"/>
              <a:ea typeface="+mj-ea"/>
              <a:cs typeface="+mn-cs"/>
            </a:rPr>
            <a:t>31</a:t>
          </a:r>
          <a:r>
            <a:rPr lang="ja-JP" altLang="ja-JP" sz="1100" b="0" i="0" baseline="0">
              <a:solidFill>
                <a:schemeClr val="dk1"/>
              </a:solidFill>
              <a:effectLst/>
              <a:latin typeface="+mj-ea"/>
              <a:ea typeface="+mj-ea"/>
              <a:cs typeface="+mn-cs"/>
            </a:rPr>
            <a:t>年度まで予定されていることから、公債費の負担割合は増加するものと推測されるため、公債費の負担水準を勘案しながら、普通建設事業を実施していく。</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92710</xdr:rowOff>
    </xdr:to>
    <xdr:cxnSp macro="">
      <xdr:nvCxnSpPr>
        <xdr:cNvPr id="369" name="直線コネクタ 368"/>
        <xdr:cNvCxnSpPr/>
      </xdr:nvCxnSpPr>
      <xdr:spPr>
        <a:xfrm flipV="1">
          <a:off x="3987800" y="129228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98425</xdr:rowOff>
    </xdr:to>
    <xdr:cxnSp macro="">
      <xdr:nvCxnSpPr>
        <xdr:cNvPr id="372" name="直線コネクタ 371"/>
        <xdr:cNvCxnSpPr/>
      </xdr:nvCxnSpPr>
      <xdr:spPr>
        <a:xfrm flipV="1">
          <a:off x="3098800" y="12951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94615</xdr:rowOff>
    </xdr:from>
    <xdr:to>
      <xdr:col>4</xdr:col>
      <xdr:colOff>346075</xdr:colOff>
      <xdr:row>75</xdr:row>
      <xdr:rowOff>98425</xdr:rowOff>
    </xdr:to>
    <xdr:cxnSp macro="">
      <xdr:nvCxnSpPr>
        <xdr:cNvPr id="375" name="直線コネクタ 374"/>
        <xdr:cNvCxnSpPr/>
      </xdr:nvCxnSpPr>
      <xdr:spPr>
        <a:xfrm>
          <a:off x="2209800" y="12953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94615</xdr:rowOff>
    </xdr:from>
    <xdr:to>
      <xdr:col>3</xdr:col>
      <xdr:colOff>142875</xdr:colOff>
      <xdr:row>75</xdr:row>
      <xdr:rowOff>127000</xdr:rowOff>
    </xdr:to>
    <xdr:cxnSp macro="">
      <xdr:nvCxnSpPr>
        <xdr:cNvPr id="378" name="直線コネクタ 377"/>
        <xdr:cNvCxnSpPr/>
      </xdr:nvCxnSpPr>
      <xdr:spPr>
        <a:xfrm flipV="1">
          <a:off x="1320800" y="12953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xdr:rowOff>
    </xdr:from>
    <xdr:to>
      <xdr:col>7</xdr:col>
      <xdr:colOff>66675</xdr:colOff>
      <xdr:row>75</xdr:row>
      <xdr:rowOff>114935</xdr:rowOff>
    </xdr:to>
    <xdr:sp macro="" textlink="">
      <xdr:nvSpPr>
        <xdr:cNvPr id="388" name="円/楕円 387"/>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156862</xdr:rowOff>
    </xdr:from>
    <xdr:ext cx="762000" cy="259045"/>
    <xdr:sp macro="" textlink="">
      <xdr:nvSpPr>
        <xdr:cNvPr id="389" name="公債費該当値テキスト"/>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0" name="円/楕円 389"/>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128288</xdr:rowOff>
    </xdr:from>
    <xdr:ext cx="736600" cy="259045"/>
    <xdr:sp macro="" textlink="">
      <xdr:nvSpPr>
        <xdr:cNvPr id="391" name="テキスト ボックス 390"/>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92" name="円/楕円 391"/>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134002</xdr:rowOff>
    </xdr:from>
    <xdr:ext cx="762000" cy="259045"/>
    <xdr:sp macro="" textlink="">
      <xdr:nvSpPr>
        <xdr:cNvPr id="393" name="テキスト ボックス 392"/>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43815</xdr:rowOff>
    </xdr:from>
    <xdr:to>
      <xdr:col>3</xdr:col>
      <xdr:colOff>193675</xdr:colOff>
      <xdr:row>75</xdr:row>
      <xdr:rowOff>145415</xdr:rowOff>
    </xdr:to>
    <xdr:sp macro="" textlink="">
      <xdr:nvSpPr>
        <xdr:cNvPr id="394" name="円/楕円 393"/>
        <xdr:cNvSpPr/>
      </xdr:nvSpPr>
      <xdr:spPr>
        <a:xfrm>
          <a:off x="2159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130191</xdr:rowOff>
    </xdr:from>
    <xdr:ext cx="762000" cy="259045"/>
    <xdr:sp macro="" textlink="">
      <xdr:nvSpPr>
        <xdr:cNvPr id="395" name="テキスト ボックス 394"/>
        <xdr:cNvSpPr txBox="1"/>
      </xdr:nvSpPr>
      <xdr:spPr>
        <a:xfrm>
          <a:off x="1828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76200</xdr:rowOff>
    </xdr:from>
    <xdr:to>
      <xdr:col>1</xdr:col>
      <xdr:colOff>676275</xdr:colOff>
      <xdr:row>76</xdr:row>
      <xdr:rowOff>6350</xdr:rowOff>
    </xdr:to>
    <xdr:sp macro="" textlink="">
      <xdr:nvSpPr>
        <xdr:cNvPr id="396" name="円/楕円 395"/>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162577</xdr:rowOff>
    </xdr:from>
    <xdr:ext cx="762000" cy="259045"/>
    <xdr:sp macro="" textlink="">
      <xdr:nvSpPr>
        <xdr:cNvPr id="397" name="テキスト ボックス 396"/>
        <xdr:cNvSpPr txBox="1"/>
      </xdr:nvSpPr>
      <xdr:spPr>
        <a:xfrm>
          <a:off x="939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平均値を下回っているものの、今後も地方税等の減少が見込まれることや、普通交付税の合併算定替が漸減していくことから、引き続き第３次長門市経営改革プランに基づく事務事業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72137</xdr:rowOff>
    </xdr:to>
    <xdr:cxnSp macro="">
      <xdr:nvCxnSpPr>
        <xdr:cNvPr id="428" name="直線コネクタ 427"/>
        <xdr:cNvCxnSpPr/>
      </xdr:nvCxnSpPr>
      <xdr:spPr>
        <a:xfrm flipV="1">
          <a:off x="15671800" y="133995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78</xdr:row>
      <xdr:rowOff>72137</xdr:rowOff>
    </xdr:to>
    <xdr:cxnSp macro="">
      <xdr:nvCxnSpPr>
        <xdr:cNvPr id="431" name="直線コネクタ 430"/>
        <xdr:cNvCxnSpPr/>
      </xdr:nvCxnSpPr>
      <xdr:spPr>
        <a:xfrm>
          <a:off x="14782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143002</xdr:rowOff>
    </xdr:to>
    <xdr:cxnSp macro="">
      <xdr:nvCxnSpPr>
        <xdr:cNvPr id="434" name="直線コネクタ 433"/>
        <xdr:cNvCxnSpPr/>
      </xdr:nvCxnSpPr>
      <xdr:spPr>
        <a:xfrm>
          <a:off x="13893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110998</xdr:rowOff>
    </xdr:to>
    <xdr:cxnSp macro="">
      <xdr:nvCxnSpPr>
        <xdr:cNvPr id="437" name="直線コネクタ 436"/>
        <xdr:cNvCxnSpPr/>
      </xdr:nvCxnSpPr>
      <xdr:spPr>
        <a:xfrm flipV="1">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7" name="円/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163592</xdr:rowOff>
    </xdr:from>
    <xdr:ext cx="762000" cy="259045"/>
    <xdr:sp macro="" textlink="">
      <xdr:nvSpPr>
        <xdr:cNvPr id="448" name="公債費以外該当値テキスト"/>
        <xdr:cNvSpPr txBox="1"/>
      </xdr:nvSpPr>
      <xdr:spPr>
        <a:xfrm>
          <a:off x="16598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9" name="円/楕円 448"/>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50" name="テキスト ボックス 449"/>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3" name="円/楕円 452"/>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144542</xdr:rowOff>
    </xdr:from>
    <xdr:ext cx="762000" cy="259045"/>
    <xdr:sp macro="" textlink="">
      <xdr:nvSpPr>
        <xdr:cNvPr id="454" name="テキスト ボックス 453"/>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5" name="円/楕円 454"/>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525</xdr:rowOff>
    </xdr:from>
    <xdr:ext cx="762000" cy="259045"/>
    <xdr:sp macro="" textlink="">
      <xdr:nvSpPr>
        <xdr:cNvPr id="456" name="テキスト ボックス 455"/>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山口県長門市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114079</xdr:rowOff>
    </xdr:from>
    <xdr:to>
      <xdr:col>4</xdr:col>
      <xdr:colOff>1117600</xdr:colOff>
      <xdr:row>16</xdr:row>
      <xdr:rowOff>130766</xdr:rowOff>
    </xdr:to>
    <xdr:cxnSp macro="">
      <xdr:nvCxnSpPr>
        <xdr:cNvPr id="52" name="直線コネクタ 51"/>
        <xdr:cNvCxnSpPr/>
      </xdr:nvCxnSpPr>
      <xdr:spPr bwMode="auto">
        <a:xfrm flipV="1">
          <a:off x="5003800" y="2904904"/>
          <a:ext cx="6477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98856</xdr:rowOff>
    </xdr:from>
    <xdr:ext cx="762000" cy="259045"/>
    <xdr:sp macro="" textlink="">
      <xdr:nvSpPr>
        <xdr:cNvPr id="53" name="人口1人当たり決算額の推移平均値テキスト130"/>
        <xdr:cNvSpPr txBox="1"/>
      </xdr:nvSpPr>
      <xdr:spPr>
        <a:xfrm>
          <a:off x="5740400" y="2889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130766</xdr:rowOff>
    </xdr:from>
    <xdr:to>
      <xdr:col>4</xdr:col>
      <xdr:colOff>469900</xdr:colOff>
      <xdr:row>17</xdr:row>
      <xdr:rowOff>8057</xdr:rowOff>
    </xdr:to>
    <xdr:cxnSp macro="">
      <xdr:nvCxnSpPr>
        <xdr:cNvPr id="55" name="直線コネクタ 54"/>
        <xdr:cNvCxnSpPr/>
      </xdr:nvCxnSpPr>
      <xdr:spPr bwMode="auto">
        <a:xfrm flipV="1">
          <a:off x="4305300" y="2921591"/>
          <a:ext cx="698500" cy="4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127909</xdr:rowOff>
    </xdr:from>
    <xdr:to>
      <xdr:col>3</xdr:col>
      <xdr:colOff>904875</xdr:colOff>
      <xdr:row>17</xdr:row>
      <xdr:rowOff>8057</xdr:rowOff>
    </xdr:to>
    <xdr:cxnSp macro="">
      <xdr:nvCxnSpPr>
        <xdr:cNvPr id="58" name="直線コネクタ 57"/>
        <xdr:cNvCxnSpPr/>
      </xdr:nvCxnSpPr>
      <xdr:spPr bwMode="auto">
        <a:xfrm>
          <a:off x="3606800" y="2918734"/>
          <a:ext cx="6985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80768</xdr:rowOff>
    </xdr:from>
    <xdr:to>
      <xdr:col>3</xdr:col>
      <xdr:colOff>206375</xdr:colOff>
      <xdr:row>16</xdr:row>
      <xdr:rowOff>127909</xdr:rowOff>
    </xdr:to>
    <xdr:cxnSp macro="">
      <xdr:nvCxnSpPr>
        <xdr:cNvPr id="61" name="直線コネクタ 60"/>
        <xdr:cNvCxnSpPr/>
      </xdr:nvCxnSpPr>
      <xdr:spPr bwMode="auto">
        <a:xfrm>
          <a:off x="2908300" y="2871593"/>
          <a:ext cx="698500" cy="4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63279</xdr:rowOff>
    </xdr:from>
    <xdr:to>
      <xdr:col>5</xdr:col>
      <xdr:colOff>34925</xdr:colOff>
      <xdr:row>16</xdr:row>
      <xdr:rowOff>164879</xdr:rowOff>
    </xdr:to>
    <xdr:sp macro="" textlink="">
      <xdr:nvSpPr>
        <xdr:cNvPr id="71" name="円/楕円 70"/>
        <xdr:cNvSpPr/>
      </xdr:nvSpPr>
      <xdr:spPr bwMode="auto">
        <a:xfrm>
          <a:off x="5600700" y="285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79806</xdr:rowOff>
    </xdr:from>
    <xdr:ext cx="762000" cy="259045"/>
    <xdr:sp macro="" textlink="">
      <xdr:nvSpPr>
        <xdr:cNvPr id="72" name="人口1人当たり決算額の推移該当値テキスト130"/>
        <xdr:cNvSpPr txBox="1"/>
      </xdr:nvSpPr>
      <xdr:spPr>
        <a:xfrm>
          <a:off x="5740400" y="269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79966</xdr:rowOff>
    </xdr:from>
    <xdr:to>
      <xdr:col>4</xdr:col>
      <xdr:colOff>520700</xdr:colOff>
      <xdr:row>17</xdr:row>
      <xdr:rowOff>10116</xdr:rowOff>
    </xdr:to>
    <xdr:sp macro="" textlink="">
      <xdr:nvSpPr>
        <xdr:cNvPr id="73" name="円/楕円 72"/>
        <xdr:cNvSpPr/>
      </xdr:nvSpPr>
      <xdr:spPr bwMode="auto">
        <a:xfrm>
          <a:off x="4953000" y="287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20293</xdr:rowOff>
    </xdr:from>
    <xdr:ext cx="736600" cy="259045"/>
    <xdr:sp macro="" textlink="">
      <xdr:nvSpPr>
        <xdr:cNvPr id="74" name="テキスト ボックス 73"/>
        <xdr:cNvSpPr txBox="1"/>
      </xdr:nvSpPr>
      <xdr:spPr>
        <a:xfrm>
          <a:off x="4622800" y="263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128707</xdr:rowOff>
    </xdr:from>
    <xdr:to>
      <xdr:col>3</xdr:col>
      <xdr:colOff>955675</xdr:colOff>
      <xdr:row>17</xdr:row>
      <xdr:rowOff>58857</xdr:rowOff>
    </xdr:to>
    <xdr:sp macro="" textlink="">
      <xdr:nvSpPr>
        <xdr:cNvPr id="75" name="円/楕円 74"/>
        <xdr:cNvSpPr/>
      </xdr:nvSpPr>
      <xdr:spPr bwMode="auto">
        <a:xfrm>
          <a:off x="4254500" y="291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69034</xdr:rowOff>
    </xdr:from>
    <xdr:ext cx="762000" cy="259045"/>
    <xdr:sp macro="" textlink="">
      <xdr:nvSpPr>
        <xdr:cNvPr id="76" name="テキスト ボックス 75"/>
        <xdr:cNvSpPr txBox="1"/>
      </xdr:nvSpPr>
      <xdr:spPr>
        <a:xfrm>
          <a:off x="3924300" y="26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77109</xdr:rowOff>
    </xdr:from>
    <xdr:to>
      <xdr:col>3</xdr:col>
      <xdr:colOff>257175</xdr:colOff>
      <xdr:row>17</xdr:row>
      <xdr:rowOff>7259</xdr:rowOff>
    </xdr:to>
    <xdr:sp macro="" textlink="">
      <xdr:nvSpPr>
        <xdr:cNvPr id="77" name="円/楕円 76"/>
        <xdr:cNvSpPr/>
      </xdr:nvSpPr>
      <xdr:spPr bwMode="auto">
        <a:xfrm>
          <a:off x="3556000" y="286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17436</xdr:rowOff>
    </xdr:from>
    <xdr:ext cx="762000" cy="259045"/>
    <xdr:sp macro="" textlink="">
      <xdr:nvSpPr>
        <xdr:cNvPr id="78" name="テキスト ボックス 77"/>
        <xdr:cNvSpPr txBox="1"/>
      </xdr:nvSpPr>
      <xdr:spPr>
        <a:xfrm>
          <a:off x="3225800" y="263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29968</xdr:rowOff>
    </xdr:from>
    <xdr:to>
      <xdr:col>2</xdr:col>
      <xdr:colOff>692150</xdr:colOff>
      <xdr:row>16</xdr:row>
      <xdr:rowOff>131568</xdr:rowOff>
    </xdr:to>
    <xdr:sp macro="" textlink="">
      <xdr:nvSpPr>
        <xdr:cNvPr id="79" name="円/楕円 78"/>
        <xdr:cNvSpPr/>
      </xdr:nvSpPr>
      <xdr:spPr bwMode="auto">
        <a:xfrm>
          <a:off x="2857500" y="282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141745</xdr:rowOff>
    </xdr:from>
    <xdr:ext cx="762000" cy="259045"/>
    <xdr:sp macro="" textlink="">
      <xdr:nvSpPr>
        <xdr:cNvPr id="80" name="テキスト ボックス 79"/>
        <xdr:cNvSpPr txBox="1"/>
      </xdr:nvSpPr>
      <xdr:spPr>
        <a:xfrm>
          <a:off x="2527300" y="25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317832</xdr:rowOff>
    </xdr:from>
    <xdr:to>
      <xdr:col>4</xdr:col>
      <xdr:colOff>1117600</xdr:colOff>
      <xdr:row>37</xdr:row>
      <xdr:rowOff>319656</xdr:rowOff>
    </xdr:to>
    <xdr:cxnSp macro="">
      <xdr:nvCxnSpPr>
        <xdr:cNvPr id="114" name="直線コネクタ 113"/>
        <xdr:cNvCxnSpPr/>
      </xdr:nvCxnSpPr>
      <xdr:spPr bwMode="auto">
        <a:xfrm flipV="1">
          <a:off x="5003800" y="7442532"/>
          <a:ext cx="647700" cy="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301327</xdr:rowOff>
    </xdr:from>
    <xdr:to>
      <xdr:col>4</xdr:col>
      <xdr:colOff>469900</xdr:colOff>
      <xdr:row>37</xdr:row>
      <xdr:rowOff>319656</xdr:rowOff>
    </xdr:to>
    <xdr:cxnSp macro="">
      <xdr:nvCxnSpPr>
        <xdr:cNvPr id="117" name="直線コネクタ 116"/>
        <xdr:cNvCxnSpPr/>
      </xdr:nvCxnSpPr>
      <xdr:spPr bwMode="auto">
        <a:xfrm>
          <a:off x="4305300" y="7426027"/>
          <a:ext cx="698500" cy="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266042</xdr:rowOff>
    </xdr:from>
    <xdr:to>
      <xdr:col>3</xdr:col>
      <xdr:colOff>904875</xdr:colOff>
      <xdr:row>37</xdr:row>
      <xdr:rowOff>301327</xdr:rowOff>
    </xdr:to>
    <xdr:cxnSp macro="">
      <xdr:nvCxnSpPr>
        <xdr:cNvPr id="120" name="直線コネクタ 119"/>
        <xdr:cNvCxnSpPr/>
      </xdr:nvCxnSpPr>
      <xdr:spPr bwMode="auto">
        <a:xfrm>
          <a:off x="3606800" y="7390742"/>
          <a:ext cx="698500" cy="3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259062</xdr:rowOff>
    </xdr:from>
    <xdr:to>
      <xdr:col>3</xdr:col>
      <xdr:colOff>206375</xdr:colOff>
      <xdr:row>37</xdr:row>
      <xdr:rowOff>266042</xdr:rowOff>
    </xdr:to>
    <xdr:cxnSp macro="">
      <xdr:nvCxnSpPr>
        <xdr:cNvPr id="123" name="直線コネクタ 122"/>
        <xdr:cNvCxnSpPr/>
      </xdr:nvCxnSpPr>
      <xdr:spPr bwMode="auto">
        <a:xfrm>
          <a:off x="2908300" y="7383762"/>
          <a:ext cx="698500" cy="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267032</xdr:rowOff>
    </xdr:from>
    <xdr:to>
      <xdr:col>5</xdr:col>
      <xdr:colOff>34925</xdr:colOff>
      <xdr:row>38</xdr:row>
      <xdr:rowOff>25732</xdr:rowOff>
    </xdr:to>
    <xdr:sp macro="" textlink="">
      <xdr:nvSpPr>
        <xdr:cNvPr id="133" name="円/楕円 132"/>
        <xdr:cNvSpPr/>
      </xdr:nvSpPr>
      <xdr:spPr bwMode="auto">
        <a:xfrm>
          <a:off x="5600700" y="739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48609</xdr:rowOff>
    </xdr:from>
    <xdr:ext cx="762000" cy="259045"/>
    <xdr:sp macro="" textlink="">
      <xdr:nvSpPr>
        <xdr:cNvPr id="134" name="人口1人当たり決算額の推移該当値テキスト445"/>
        <xdr:cNvSpPr txBox="1"/>
      </xdr:nvSpPr>
      <xdr:spPr>
        <a:xfrm>
          <a:off x="5740400" y="717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268856</xdr:rowOff>
    </xdr:from>
    <xdr:to>
      <xdr:col>4</xdr:col>
      <xdr:colOff>520700</xdr:colOff>
      <xdr:row>38</xdr:row>
      <xdr:rowOff>27556</xdr:rowOff>
    </xdr:to>
    <xdr:sp macro="" textlink="">
      <xdr:nvSpPr>
        <xdr:cNvPr id="135" name="円/楕円 134"/>
        <xdr:cNvSpPr/>
      </xdr:nvSpPr>
      <xdr:spPr bwMode="auto">
        <a:xfrm>
          <a:off x="4953000" y="73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37733</xdr:rowOff>
    </xdr:from>
    <xdr:ext cx="736600" cy="259045"/>
    <xdr:sp macro="" textlink="">
      <xdr:nvSpPr>
        <xdr:cNvPr id="136" name="テキスト ボックス 135"/>
        <xdr:cNvSpPr txBox="1"/>
      </xdr:nvSpPr>
      <xdr:spPr>
        <a:xfrm>
          <a:off x="4622800" y="716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250527</xdr:rowOff>
    </xdr:from>
    <xdr:to>
      <xdr:col>3</xdr:col>
      <xdr:colOff>955675</xdr:colOff>
      <xdr:row>38</xdr:row>
      <xdr:rowOff>9227</xdr:rowOff>
    </xdr:to>
    <xdr:sp macro="" textlink="">
      <xdr:nvSpPr>
        <xdr:cNvPr id="137" name="円/楕円 136"/>
        <xdr:cNvSpPr/>
      </xdr:nvSpPr>
      <xdr:spPr bwMode="auto">
        <a:xfrm>
          <a:off x="4254500" y="737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19404</xdr:rowOff>
    </xdr:from>
    <xdr:ext cx="762000" cy="259045"/>
    <xdr:sp macro="" textlink="">
      <xdr:nvSpPr>
        <xdr:cNvPr id="138" name="テキスト ボックス 137"/>
        <xdr:cNvSpPr txBox="1"/>
      </xdr:nvSpPr>
      <xdr:spPr>
        <a:xfrm>
          <a:off x="3924300" y="71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215242</xdr:rowOff>
    </xdr:from>
    <xdr:to>
      <xdr:col>3</xdr:col>
      <xdr:colOff>257175</xdr:colOff>
      <xdr:row>37</xdr:row>
      <xdr:rowOff>316842</xdr:rowOff>
    </xdr:to>
    <xdr:sp macro="" textlink="">
      <xdr:nvSpPr>
        <xdr:cNvPr id="139" name="円/楕円 138"/>
        <xdr:cNvSpPr/>
      </xdr:nvSpPr>
      <xdr:spPr bwMode="auto">
        <a:xfrm>
          <a:off x="3556000" y="733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155569</xdr:rowOff>
    </xdr:from>
    <xdr:ext cx="762000" cy="259045"/>
    <xdr:sp macro="" textlink="">
      <xdr:nvSpPr>
        <xdr:cNvPr id="140" name="テキスト ボックス 139"/>
        <xdr:cNvSpPr txBox="1"/>
      </xdr:nvSpPr>
      <xdr:spPr>
        <a:xfrm>
          <a:off x="3225800" y="71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208262</xdr:rowOff>
    </xdr:from>
    <xdr:to>
      <xdr:col>2</xdr:col>
      <xdr:colOff>692150</xdr:colOff>
      <xdr:row>37</xdr:row>
      <xdr:rowOff>309862</xdr:rowOff>
    </xdr:to>
    <xdr:sp macro="" textlink="">
      <xdr:nvSpPr>
        <xdr:cNvPr id="141" name="円/楕円 140"/>
        <xdr:cNvSpPr/>
      </xdr:nvSpPr>
      <xdr:spPr bwMode="auto">
        <a:xfrm>
          <a:off x="2857500" y="733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148589</xdr:rowOff>
    </xdr:from>
    <xdr:ext cx="762000" cy="259045"/>
    <xdr:sp macro="" textlink="">
      <xdr:nvSpPr>
        <xdr:cNvPr id="142" name="テキスト ボックス 141"/>
        <xdr:cNvSpPr txBox="1"/>
      </xdr:nvSpPr>
      <xdr:spPr>
        <a:xfrm>
          <a:off x="2527300" y="7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90651</xdr:rowOff>
    </xdr:from>
    <xdr:to>
      <xdr:col>6</xdr:col>
      <xdr:colOff>511175</xdr:colOff>
      <xdr:row>34</xdr:row>
      <xdr:rowOff>152630</xdr:rowOff>
    </xdr:to>
    <xdr:cxnSp macro="">
      <xdr:nvCxnSpPr>
        <xdr:cNvPr id="65" name="直線コネクタ 64"/>
        <xdr:cNvCxnSpPr/>
      </xdr:nvCxnSpPr>
      <xdr:spPr>
        <a:xfrm>
          <a:off x="3797300" y="5919951"/>
          <a:ext cx="838200" cy="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90651</xdr:rowOff>
    </xdr:from>
    <xdr:to>
      <xdr:col>5</xdr:col>
      <xdr:colOff>358775</xdr:colOff>
      <xdr:row>34</xdr:row>
      <xdr:rowOff>117483</xdr:rowOff>
    </xdr:to>
    <xdr:cxnSp macro="">
      <xdr:nvCxnSpPr>
        <xdr:cNvPr id="68" name="直線コネクタ 67"/>
        <xdr:cNvCxnSpPr/>
      </xdr:nvCxnSpPr>
      <xdr:spPr>
        <a:xfrm flipV="1">
          <a:off x="2908300" y="5919951"/>
          <a:ext cx="8890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78406</xdr:rowOff>
    </xdr:from>
    <xdr:to>
      <xdr:col>4</xdr:col>
      <xdr:colOff>155575</xdr:colOff>
      <xdr:row>34</xdr:row>
      <xdr:rowOff>117483</xdr:rowOff>
    </xdr:to>
    <xdr:cxnSp macro="">
      <xdr:nvCxnSpPr>
        <xdr:cNvPr id="71" name="直線コネクタ 70"/>
        <xdr:cNvCxnSpPr/>
      </xdr:nvCxnSpPr>
      <xdr:spPr>
        <a:xfrm>
          <a:off x="2019300" y="5907706"/>
          <a:ext cx="889000" cy="3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48374</xdr:rowOff>
    </xdr:from>
    <xdr:to>
      <xdr:col>2</xdr:col>
      <xdr:colOff>638175</xdr:colOff>
      <xdr:row>34</xdr:row>
      <xdr:rowOff>78406</xdr:rowOff>
    </xdr:to>
    <xdr:cxnSp macro="">
      <xdr:nvCxnSpPr>
        <xdr:cNvPr id="74" name="直線コネクタ 73"/>
        <xdr:cNvCxnSpPr/>
      </xdr:nvCxnSpPr>
      <xdr:spPr>
        <a:xfrm>
          <a:off x="1130300" y="5877674"/>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101830</xdr:rowOff>
    </xdr:from>
    <xdr:to>
      <xdr:col>6</xdr:col>
      <xdr:colOff>561975</xdr:colOff>
      <xdr:row>35</xdr:row>
      <xdr:rowOff>31980</xdr:rowOff>
    </xdr:to>
    <xdr:sp macro="" textlink="">
      <xdr:nvSpPr>
        <xdr:cNvPr id="84" name="円/楕円 83"/>
        <xdr:cNvSpPr/>
      </xdr:nvSpPr>
      <xdr:spPr>
        <a:xfrm>
          <a:off x="4584700" y="5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124707</xdr:rowOff>
    </xdr:from>
    <xdr:ext cx="534377" cy="259045"/>
    <xdr:sp macro="" textlink="">
      <xdr:nvSpPr>
        <xdr:cNvPr id="85" name="人件費該当値テキスト"/>
        <xdr:cNvSpPr txBox="1"/>
      </xdr:nvSpPr>
      <xdr:spPr>
        <a:xfrm>
          <a:off x="4686300" y="57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39851</xdr:rowOff>
    </xdr:from>
    <xdr:to>
      <xdr:col>5</xdr:col>
      <xdr:colOff>409575</xdr:colOff>
      <xdr:row>34</xdr:row>
      <xdr:rowOff>141451</xdr:rowOff>
    </xdr:to>
    <xdr:sp macro="" textlink="">
      <xdr:nvSpPr>
        <xdr:cNvPr id="86" name="円/楕円 85"/>
        <xdr:cNvSpPr/>
      </xdr:nvSpPr>
      <xdr:spPr>
        <a:xfrm>
          <a:off x="3746500" y="58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157978</xdr:rowOff>
    </xdr:from>
    <xdr:ext cx="599010" cy="259045"/>
    <xdr:sp macro="" textlink="">
      <xdr:nvSpPr>
        <xdr:cNvPr id="87" name="テキスト ボックス 86"/>
        <xdr:cNvSpPr txBox="1"/>
      </xdr:nvSpPr>
      <xdr:spPr>
        <a:xfrm>
          <a:off x="3497794" y="564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66683</xdr:rowOff>
    </xdr:from>
    <xdr:to>
      <xdr:col>4</xdr:col>
      <xdr:colOff>206375</xdr:colOff>
      <xdr:row>34</xdr:row>
      <xdr:rowOff>168283</xdr:rowOff>
    </xdr:to>
    <xdr:sp macro="" textlink="">
      <xdr:nvSpPr>
        <xdr:cNvPr id="88" name="円/楕円 87"/>
        <xdr:cNvSpPr/>
      </xdr:nvSpPr>
      <xdr:spPr>
        <a:xfrm>
          <a:off x="2857500" y="58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13360</xdr:rowOff>
    </xdr:from>
    <xdr:ext cx="599010" cy="259045"/>
    <xdr:sp macro="" textlink="">
      <xdr:nvSpPr>
        <xdr:cNvPr id="89" name="テキスト ボックス 88"/>
        <xdr:cNvSpPr txBox="1"/>
      </xdr:nvSpPr>
      <xdr:spPr>
        <a:xfrm>
          <a:off x="2608794" y="567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27606</xdr:rowOff>
    </xdr:from>
    <xdr:to>
      <xdr:col>3</xdr:col>
      <xdr:colOff>3175</xdr:colOff>
      <xdr:row>34</xdr:row>
      <xdr:rowOff>129206</xdr:rowOff>
    </xdr:to>
    <xdr:sp macro="" textlink="">
      <xdr:nvSpPr>
        <xdr:cNvPr id="90" name="円/楕円 89"/>
        <xdr:cNvSpPr/>
      </xdr:nvSpPr>
      <xdr:spPr>
        <a:xfrm>
          <a:off x="1968500" y="58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145733</xdr:rowOff>
    </xdr:from>
    <xdr:ext cx="599010" cy="259045"/>
    <xdr:sp macro="" textlink="">
      <xdr:nvSpPr>
        <xdr:cNvPr id="91" name="テキスト ボックス 90"/>
        <xdr:cNvSpPr txBox="1"/>
      </xdr:nvSpPr>
      <xdr:spPr>
        <a:xfrm>
          <a:off x="1719794" y="56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169024</xdr:rowOff>
    </xdr:from>
    <xdr:to>
      <xdr:col>1</xdr:col>
      <xdr:colOff>485775</xdr:colOff>
      <xdr:row>34</xdr:row>
      <xdr:rowOff>99174</xdr:rowOff>
    </xdr:to>
    <xdr:sp macro="" textlink="">
      <xdr:nvSpPr>
        <xdr:cNvPr id="92" name="円/楕円 91"/>
        <xdr:cNvSpPr/>
      </xdr:nvSpPr>
      <xdr:spPr>
        <a:xfrm>
          <a:off x="1079500" y="58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115701</xdr:rowOff>
    </xdr:from>
    <xdr:ext cx="599010" cy="259045"/>
    <xdr:sp macro="" textlink="">
      <xdr:nvSpPr>
        <xdr:cNvPr id="93" name="テキスト ボックス 92"/>
        <xdr:cNvSpPr txBox="1"/>
      </xdr:nvSpPr>
      <xdr:spPr>
        <a:xfrm>
          <a:off x="830794" y="560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3518</xdr:rowOff>
    </xdr:from>
    <xdr:to>
      <xdr:col>6</xdr:col>
      <xdr:colOff>511175</xdr:colOff>
      <xdr:row>56</xdr:row>
      <xdr:rowOff>14630</xdr:rowOff>
    </xdr:to>
    <xdr:cxnSp macro="">
      <xdr:nvCxnSpPr>
        <xdr:cNvPr id="123" name="直線コネクタ 122"/>
        <xdr:cNvCxnSpPr/>
      </xdr:nvCxnSpPr>
      <xdr:spPr>
        <a:xfrm flipV="1">
          <a:off x="3797300" y="9604718"/>
          <a:ext cx="8382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14630</xdr:rowOff>
    </xdr:from>
    <xdr:to>
      <xdr:col>5</xdr:col>
      <xdr:colOff>358775</xdr:colOff>
      <xdr:row>56</xdr:row>
      <xdr:rowOff>72746</xdr:rowOff>
    </xdr:to>
    <xdr:cxnSp macro="">
      <xdr:nvCxnSpPr>
        <xdr:cNvPr id="126" name="直線コネクタ 125"/>
        <xdr:cNvCxnSpPr/>
      </xdr:nvCxnSpPr>
      <xdr:spPr>
        <a:xfrm flipV="1">
          <a:off x="2908300" y="9615830"/>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72746</xdr:rowOff>
    </xdr:from>
    <xdr:to>
      <xdr:col>4</xdr:col>
      <xdr:colOff>155575</xdr:colOff>
      <xdr:row>56</xdr:row>
      <xdr:rowOff>119482</xdr:rowOff>
    </xdr:to>
    <xdr:cxnSp macro="">
      <xdr:nvCxnSpPr>
        <xdr:cNvPr id="129" name="直線コネクタ 128"/>
        <xdr:cNvCxnSpPr/>
      </xdr:nvCxnSpPr>
      <xdr:spPr>
        <a:xfrm flipV="1">
          <a:off x="2019300" y="9673946"/>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62624</xdr:rowOff>
    </xdr:from>
    <xdr:to>
      <xdr:col>2</xdr:col>
      <xdr:colOff>638175</xdr:colOff>
      <xdr:row>56</xdr:row>
      <xdr:rowOff>119482</xdr:rowOff>
    </xdr:to>
    <xdr:cxnSp macro="">
      <xdr:nvCxnSpPr>
        <xdr:cNvPr id="132" name="直線コネクタ 131"/>
        <xdr:cNvCxnSpPr/>
      </xdr:nvCxnSpPr>
      <xdr:spPr>
        <a:xfrm>
          <a:off x="1130300" y="9663824"/>
          <a:ext cx="8890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124168</xdr:rowOff>
    </xdr:from>
    <xdr:to>
      <xdr:col>6</xdr:col>
      <xdr:colOff>561975</xdr:colOff>
      <xdr:row>56</xdr:row>
      <xdr:rowOff>54318</xdr:rowOff>
    </xdr:to>
    <xdr:sp macro="" textlink="">
      <xdr:nvSpPr>
        <xdr:cNvPr id="142" name="円/楕円 141"/>
        <xdr:cNvSpPr/>
      </xdr:nvSpPr>
      <xdr:spPr>
        <a:xfrm>
          <a:off x="4584700" y="9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147045</xdr:rowOff>
    </xdr:from>
    <xdr:ext cx="534377" cy="259045"/>
    <xdr:sp macro="" textlink="">
      <xdr:nvSpPr>
        <xdr:cNvPr id="143" name="物件費該当値テキスト"/>
        <xdr:cNvSpPr txBox="1"/>
      </xdr:nvSpPr>
      <xdr:spPr>
        <a:xfrm>
          <a:off x="4686300" y="94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135280</xdr:rowOff>
    </xdr:from>
    <xdr:to>
      <xdr:col>5</xdr:col>
      <xdr:colOff>409575</xdr:colOff>
      <xdr:row>56</xdr:row>
      <xdr:rowOff>65430</xdr:rowOff>
    </xdr:to>
    <xdr:sp macro="" textlink="">
      <xdr:nvSpPr>
        <xdr:cNvPr id="144" name="円/楕円 143"/>
        <xdr:cNvSpPr/>
      </xdr:nvSpPr>
      <xdr:spPr>
        <a:xfrm>
          <a:off x="3746500" y="95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81957</xdr:rowOff>
    </xdr:from>
    <xdr:ext cx="534377" cy="259045"/>
    <xdr:sp macro="" textlink="">
      <xdr:nvSpPr>
        <xdr:cNvPr id="145" name="テキスト ボックス 144"/>
        <xdr:cNvSpPr txBox="1"/>
      </xdr:nvSpPr>
      <xdr:spPr>
        <a:xfrm>
          <a:off x="3530111" y="93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21946</xdr:rowOff>
    </xdr:from>
    <xdr:to>
      <xdr:col>4</xdr:col>
      <xdr:colOff>206375</xdr:colOff>
      <xdr:row>56</xdr:row>
      <xdr:rowOff>123546</xdr:rowOff>
    </xdr:to>
    <xdr:sp macro="" textlink="">
      <xdr:nvSpPr>
        <xdr:cNvPr id="146" name="円/楕円 145"/>
        <xdr:cNvSpPr/>
      </xdr:nvSpPr>
      <xdr:spPr>
        <a:xfrm>
          <a:off x="2857500" y="96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140073</xdr:rowOff>
    </xdr:from>
    <xdr:ext cx="534377" cy="259045"/>
    <xdr:sp macro="" textlink="">
      <xdr:nvSpPr>
        <xdr:cNvPr id="147" name="テキスト ボックス 146"/>
        <xdr:cNvSpPr txBox="1"/>
      </xdr:nvSpPr>
      <xdr:spPr>
        <a:xfrm>
          <a:off x="2641111" y="93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68682</xdr:rowOff>
    </xdr:from>
    <xdr:to>
      <xdr:col>3</xdr:col>
      <xdr:colOff>3175</xdr:colOff>
      <xdr:row>56</xdr:row>
      <xdr:rowOff>170282</xdr:rowOff>
    </xdr:to>
    <xdr:sp macro="" textlink="">
      <xdr:nvSpPr>
        <xdr:cNvPr id="148" name="円/楕円 147"/>
        <xdr:cNvSpPr/>
      </xdr:nvSpPr>
      <xdr:spPr>
        <a:xfrm>
          <a:off x="1968500" y="9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161409</xdr:rowOff>
    </xdr:from>
    <xdr:ext cx="534377" cy="259045"/>
    <xdr:sp macro="" textlink="">
      <xdr:nvSpPr>
        <xdr:cNvPr id="149" name="テキスト ボックス 148"/>
        <xdr:cNvSpPr txBox="1"/>
      </xdr:nvSpPr>
      <xdr:spPr>
        <a:xfrm>
          <a:off x="1752111" y="97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11824</xdr:rowOff>
    </xdr:from>
    <xdr:to>
      <xdr:col>1</xdr:col>
      <xdr:colOff>485775</xdr:colOff>
      <xdr:row>56</xdr:row>
      <xdr:rowOff>113424</xdr:rowOff>
    </xdr:to>
    <xdr:sp macro="" textlink="">
      <xdr:nvSpPr>
        <xdr:cNvPr id="150" name="円/楕円 149"/>
        <xdr:cNvSpPr/>
      </xdr:nvSpPr>
      <xdr:spPr>
        <a:xfrm>
          <a:off x="1079500" y="96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104551</xdr:rowOff>
    </xdr:from>
    <xdr:ext cx="534377" cy="259045"/>
    <xdr:sp macro="" textlink="">
      <xdr:nvSpPr>
        <xdr:cNvPr id="151" name="テキスト ボックス 150"/>
        <xdr:cNvSpPr txBox="1"/>
      </xdr:nvSpPr>
      <xdr:spPr>
        <a:xfrm>
          <a:off x="863111" y="97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6769</xdr:rowOff>
    </xdr:from>
    <xdr:to>
      <xdr:col>6</xdr:col>
      <xdr:colOff>511175</xdr:colOff>
      <xdr:row>78</xdr:row>
      <xdr:rowOff>19152</xdr:rowOff>
    </xdr:to>
    <xdr:cxnSp macro="">
      <xdr:nvCxnSpPr>
        <xdr:cNvPr id="180" name="直線コネクタ 179"/>
        <xdr:cNvCxnSpPr/>
      </xdr:nvCxnSpPr>
      <xdr:spPr>
        <a:xfrm flipV="1">
          <a:off x="3797300" y="1337986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19152</xdr:rowOff>
    </xdr:from>
    <xdr:to>
      <xdr:col>5</xdr:col>
      <xdr:colOff>358775</xdr:colOff>
      <xdr:row>78</xdr:row>
      <xdr:rowOff>20065</xdr:rowOff>
    </xdr:to>
    <xdr:cxnSp macro="">
      <xdr:nvCxnSpPr>
        <xdr:cNvPr id="183" name="直線コネクタ 182"/>
        <xdr:cNvCxnSpPr/>
      </xdr:nvCxnSpPr>
      <xdr:spPr>
        <a:xfrm flipV="1">
          <a:off x="2908300" y="1339225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20065</xdr:rowOff>
    </xdr:from>
    <xdr:to>
      <xdr:col>4</xdr:col>
      <xdr:colOff>155575</xdr:colOff>
      <xdr:row>78</xdr:row>
      <xdr:rowOff>49518</xdr:rowOff>
    </xdr:to>
    <xdr:cxnSp macro="">
      <xdr:nvCxnSpPr>
        <xdr:cNvPr id="186" name="直線コネクタ 185"/>
        <xdr:cNvCxnSpPr/>
      </xdr:nvCxnSpPr>
      <xdr:spPr>
        <a:xfrm flipV="1">
          <a:off x="2019300" y="13393165"/>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31686</xdr:rowOff>
    </xdr:from>
    <xdr:to>
      <xdr:col>2</xdr:col>
      <xdr:colOff>638175</xdr:colOff>
      <xdr:row>78</xdr:row>
      <xdr:rowOff>49518</xdr:rowOff>
    </xdr:to>
    <xdr:cxnSp macro="">
      <xdr:nvCxnSpPr>
        <xdr:cNvPr id="189" name="直線コネクタ 188"/>
        <xdr:cNvCxnSpPr/>
      </xdr:nvCxnSpPr>
      <xdr:spPr>
        <a:xfrm>
          <a:off x="1130300" y="13404786"/>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127419</xdr:rowOff>
    </xdr:from>
    <xdr:to>
      <xdr:col>6</xdr:col>
      <xdr:colOff>561975</xdr:colOff>
      <xdr:row>78</xdr:row>
      <xdr:rowOff>57569</xdr:rowOff>
    </xdr:to>
    <xdr:sp macro="" textlink="">
      <xdr:nvSpPr>
        <xdr:cNvPr id="199" name="円/楕円 198"/>
        <xdr:cNvSpPr/>
      </xdr:nvSpPr>
      <xdr:spPr>
        <a:xfrm>
          <a:off x="45847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105846</xdr:rowOff>
    </xdr:from>
    <xdr:ext cx="469744" cy="259045"/>
    <xdr:sp macro="" textlink="">
      <xdr:nvSpPr>
        <xdr:cNvPr id="200" name="維持補修費該当値テキスト"/>
        <xdr:cNvSpPr txBox="1"/>
      </xdr:nvSpPr>
      <xdr:spPr>
        <a:xfrm>
          <a:off x="4686300" y="1330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139802</xdr:rowOff>
    </xdr:from>
    <xdr:to>
      <xdr:col>5</xdr:col>
      <xdr:colOff>409575</xdr:colOff>
      <xdr:row>78</xdr:row>
      <xdr:rowOff>69952</xdr:rowOff>
    </xdr:to>
    <xdr:sp macro="" textlink="">
      <xdr:nvSpPr>
        <xdr:cNvPr id="201" name="円/楕円 200"/>
        <xdr:cNvSpPr/>
      </xdr:nvSpPr>
      <xdr:spPr>
        <a:xfrm>
          <a:off x="3746500" y="133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61079</xdr:rowOff>
    </xdr:from>
    <xdr:ext cx="469744" cy="259045"/>
    <xdr:sp macro="" textlink="">
      <xdr:nvSpPr>
        <xdr:cNvPr id="202" name="テキスト ボックス 201"/>
        <xdr:cNvSpPr txBox="1"/>
      </xdr:nvSpPr>
      <xdr:spPr>
        <a:xfrm>
          <a:off x="3562427" y="134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140715</xdr:rowOff>
    </xdr:from>
    <xdr:to>
      <xdr:col>4</xdr:col>
      <xdr:colOff>206375</xdr:colOff>
      <xdr:row>78</xdr:row>
      <xdr:rowOff>70865</xdr:rowOff>
    </xdr:to>
    <xdr:sp macro="" textlink="">
      <xdr:nvSpPr>
        <xdr:cNvPr id="203" name="円/楕円 202"/>
        <xdr:cNvSpPr/>
      </xdr:nvSpPr>
      <xdr:spPr>
        <a:xfrm>
          <a:off x="2857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61992</xdr:rowOff>
    </xdr:from>
    <xdr:ext cx="469744" cy="259045"/>
    <xdr:sp macro="" textlink="">
      <xdr:nvSpPr>
        <xdr:cNvPr id="204" name="テキスト ボックス 203"/>
        <xdr:cNvSpPr txBox="1"/>
      </xdr:nvSpPr>
      <xdr:spPr>
        <a:xfrm>
          <a:off x="2673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170168</xdr:rowOff>
    </xdr:from>
    <xdr:to>
      <xdr:col>3</xdr:col>
      <xdr:colOff>3175</xdr:colOff>
      <xdr:row>78</xdr:row>
      <xdr:rowOff>100318</xdr:rowOff>
    </xdr:to>
    <xdr:sp macro="" textlink="">
      <xdr:nvSpPr>
        <xdr:cNvPr id="205" name="円/楕円 204"/>
        <xdr:cNvSpPr/>
      </xdr:nvSpPr>
      <xdr:spPr>
        <a:xfrm>
          <a:off x="1968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91445</xdr:rowOff>
    </xdr:from>
    <xdr:ext cx="469744" cy="259045"/>
    <xdr:sp macro="" textlink="">
      <xdr:nvSpPr>
        <xdr:cNvPr id="206" name="テキスト ボックス 205"/>
        <xdr:cNvSpPr txBox="1"/>
      </xdr:nvSpPr>
      <xdr:spPr>
        <a:xfrm>
          <a:off x="1784427" y="1346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152336</xdr:rowOff>
    </xdr:from>
    <xdr:to>
      <xdr:col>1</xdr:col>
      <xdr:colOff>485775</xdr:colOff>
      <xdr:row>78</xdr:row>
      <xdr:rowOff>82486</xdr:rowOff>
    </xdr:to>
    <xdr:sp macro="" textlink="">
      <xdr:nvSpPr>
        <xdr:cNvPr id="207" name="円/楕円 206"/>
        <xdr:cNvSpPr/>
      </xdr:nvSpPr>
      <xdr:spPr>
        <a:xfrm>
          <a:off x="1079500" y="133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73613</xdr:rowOff>
    </xdr:from>
    <xdr:ext cx="469744" cy="259045"/>
    <xdr:sp macro="" textlink="">
      <xdr:nvSpPr>
        <xdr:cNvPr id="208" name="テキスト ボックス 207"/>
        <xdr:cNvSpPr txBox="1"/>
      </xdr:nvSpPr>
      <xdr:spPr>
        <a:xfrm>
          <a:off x="895427" y="1344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61176</xdr:rowOff>
    </xdr:from>
    <xdr:to>
      <xdr:col>6</xdr:col>
      <xdr:colOff>511175</xdr:colOff>
      <xdr:row>97</xdr:row>
      <xdr:rowOff>105600</xdr:rowOff>
    </xdr:to>
    <xdr:cxnSp macro="">
      <xdr:nvCxnSpPr>
        <xdr:cNvPr id="238" name="直線コネクタ 237"/>
        <xdr:cNvCxnSpPr/>
      </xdr:nvCxnSpPr>
      <xdr:spPr>
        <a:xfrm flipV="1">
          <a:off x="3797300" y="16691826"/>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105600</xdr:rowOff>
    </xdr:from>
    <xdr:to>
      <xdr:col>5</xdr:col>
      <xdr:colOff>358775</xdr:colOff>
      <xdr:row>98</xdr:row>
      <xdr:rowOff>18886</xdr:rowOff>
    </xdr:to>
    <xdr:cxnSp macro="">
      <xdr:nvCxnSpPr>
        <xdr:cNvPr id="241" name="直線コネクタ 240"/>
        <xdr:cNvCxnSpPr/>
      </xdr:nvCxnSpPr>
      <xdr:spPr>
        <a:xfrm flipV="1">
          <a:off x="2908300" y="16736250"/>
          <a:ext cx="889000" cy="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17081</xdr:rowOff>
    </xdr:from>
    <xdr:to>
      <xdr:col>4</xdr:col>
      <xdr:colOff>155575</xdr:colOff>
      <xdr:row>98</xdr:row>
      <xdr:rowOff>18886</xdr:rowOff>
    </xdr:to>
    <xdr:cxnSp macro="">
      <xdr:nvCxnSpPr>
        <xdr:cNvPr id="244" name="直線コネクタ 243"/>
        <xdr:cNvCxnSpPr/>
      </xdr:nvCxnSpPr>
      <xdr:spPr>
        <a:xfrm>
          <a:off x="2019300" y="16819181"/>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17081</xdr:rowOff>
    </xdr:from>
    <xdr:to>
      <xdr:col>2</xdr:col>
      <xdr:colOff>638175</xdr:colOff>
      <xdr:row>98</xdr:row>
      <xdr:rowOff>64821</xdr:rowOff>
    </xdr:to>
    <xdr:cxnSp macro="">
      <xdr:nvCxnSpPr>
        <xdr:cNvPr id="247" name="直線コネクタ 246"/>
        <xdr:cNvCxnSpPr/>
      </xdr:nvCxnSpPr>
      <xdr:spPr>
        <a:xfrm flipV="1">
          <a:off x="1130300" y="16819181"/>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10376</xdr:rowOff>
    </xdr:from>
    <xdr:to>
      <xdr:col>6</xdr:col>
      <xdr:colOff>561975</xdr:colOff>
      <xdr:row>97</xdr:row>
      <xdr:rowOff>111976</xdr:rowOff>
    </xdr:to>
    <xdr:sp macro="" textlink="">
      <xdr:nvSpPr>
        <xdr:cNvPr id="257" name="円/楕円 256"/>
        <xdr:cNvSpPr/>
      </xdr:nvSpPr>
      <xdr:spPr>
        <a:xfrm>
          <a:off x="45847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160253</xdr:rowOff>
    </xdr:from>
    <xdr:ext cx="534377" cy="259045"/>
    <xdr:sp macro="" textlink="">
      <xdr:nvSpPr>
        <xdr:cNvPr id="258" name="扶助費該当値テキスト"/>
        <xdr:cNvSpPr txBox="1"/>
      </xdr:nvSpPr>
      <xdr:spPr>
        <a:xfrm>
          <a:off x="4686300" y="166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54800</xdr:rowOff>
    </xdr:from>
    <xdr:to>
      <xdr:col>5</xdr:col>
      <xdr:colOff>409575</xdr:colOff>
      <xdr:row>97</xdr:row>
      <xdr:rowOff>156400</xdr:rowOff>
    </xdr:to>
    <xdr:sp macro="" textlink="">
      <xdr:nvSpPr>
        <xdr:cNvPr id="259" name="円/楕円 258"/>
        <xdr:cNvSpPr/>
      </xdr:nvSpPr>
      <xdr:spPr>
        <a:xfrm>
          <a:off x="3746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147527</xdr:rowOff>
    </xdr:from>
    <xdr:ext cx="534377" cy="259045"/>
    <xdr:sp macro="" textlink="">
      <xdr:nvSpPr>
        <xdr:cNvPr id="260" name="テキスト ボックス 259"/>
        <xdr:cNvSpPr txBox="1"/>
      </xdr:nvSpPr>
      <xdr:spPr>
        <a:xfrm>
          <a:off x="3530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139536</xdr:rowOff>
    </xdr:from>
    <xdr:to>
      <xdr:col>4</xdr:col>
      <xdr:colOff>206375</xdr:colOff>
      <xdr:row>98</xdr:row>
      <xdr:rowOff>69686</xdr:rowOff>
    </xdr:to>
    <xdr:sp macro="" textlink="">
      <xdr:nvSpPr>
        <xdr:cNvPr id="261" name="円/楕円 260"/>
        <xdr:cNvSpPr/>
      </xdr:nvSpPr>
      <xdr:spPr>
        <a:xfrm>
          <a:off x="2857500" y="16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60813</xdr:rowOff>
    </xdr:from>
    <xdr:ext cx="534377" cy="259045"/>
    <xdr:sp macro="" textlink="">
      <xdr:nvSpPr>
        <xdr:cNvPr id="262" name="テキスト ボックス 261"/>
        <xdr:cNvSpPr txBox="1"/>
      </xdr:nvSpPr>
      <xdr:spPr>
        <a:xfrm>
          <a:off x="2641111" y="168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137731</xdr:rowOff>
    </xdr:from>
    <xdr:to>
      <xdr:col>3</xdr:col>
      <xdr:colOff>3175</xdr:colOff>
      <xdr:row>98</xdr:row>
      <xdr:rowOff>67881</xdr:rowOff>
    </xdr:to>
    <xdr:sp macro="" textlink="">
      <xdr:nvSpPr>
        <xdr:cNvPr id="263" name="円/楕円 262"/>
        <xdr:cNvSpPr/>
      </xdr:nvSpPr>
      <xdr:spPr>
        <a:xfrm>
          <a:off x="1968500" y="16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59008</xdr:rowOff>
    </xdr:from>
    <xdr:ext cx="534377" cy="259045"/>
    <xdr:sp macro="" textlink="">
      <xdr:nvSpPr>
        <xdr:cNvPr id="264" name="テキスト ボックス 263"/>
        <xdr:cNvSpPr txBox="1"/>
      </xdr:nvSpPr>
      <xdr:spPr>
        <a:xfrm>
          <a:off x="1752111" y="168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14021</xdr:rowOff>
    </xdr:from>
    <xdr:to>
      <xdr:col>1</xdr:col>
      <xdr:colOff>485775</xdr:colOff>
      <xdr:row>98</xdr:row>
      <xdr:rowOff>115621</xdr:rowOff>
    </xdr:to>
    <xdr:sp macro="" textlink="">
      <xdr:nvSpPr>
        <xdr:cNvPr id="265" name="円/楕円 264"/>
        <xdr:cNvSpPr/>
      </xdr:nvSpPr>
      <xdr:spPr>
        <a:xfrm>
          <a:off x="1079500" y="168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106748</xdr:rowOff>
    </xdr:from>
    <xdr:ext cx="534377" cy="259045"/>
    <xdr:sp macro="" textlink="">
      <xdr:nvSpPr>
        <xdr:cNvPr id="266" name="テキスト ボックス 265"/>
        <xdr:cNvSpPr txBox="1"/>
      </xdr:nvSpPr>
      <xdr:spPr>
        <a:xfrm>
          <a:off x="863111" y="169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52232</xdr:rowOff>
    </xdr:from>
    <xdr:to>
      <xdr:col>15</xdr:col>
      <xdr:colOff>180975</xdr:colOff>
      <xdr:row>36</xdr:row>
      <xdr:rowOff>160703</xdr:rowOff>
    </xdr:to>
    <xdr:cxnSp macro="">
      <xdr:nvCxnSpPr>
        <xdr:cNvPr id="299" name="直線コネクタ 298"/>
        <xdr:cNvCxnSpPr/>
      </xdr:nvCxnSpPr>
      <xdr:spPr>
        <a:xfrm>
          <a:off x="9639300" y="6224432"/>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52232</xdr:rowOff>
    </xdr:from>
    <xdr:to>
      <xdr:col>14</xdr:col>
      <xdr:colOff>28575</xdr:colOff>
      <xdr:row>37</xdr:row>
      <xdr:rowOff>37697</xdr:rowOff>
    </xdr:to>
    <xdr:cxnSp macro="">
      <xdr:nvCxnSpPr>
        <xdr:cNvPr id="302" name="直線コネクタ 301"/>
        <xdr:cNvCxnSpPr/>
      </xdr:nvCxnSpPr>
      <xdr:spPr>
        <a:xfrm flipV="1">
          <a:off x="8750300" y="6224432"/>
          <a:ext cx="889000" cy="15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37697</xdr:rowOff>
    </xdr:from>
    <xdr:to>
      <xdr:col>12</xdr:col>
      <xdr:colOff>511175</xdr:colOff>
      <xdr:row>37</xdr:row>
      <xdr:rowOff>104867</xdr:rowOff>
    </xdr:to>
    <xdr:cxnSp macro="">
      <xdr:nvCxnSpPr>
        <xdr:cNvPr id="305" name="直線コネクタ 304"/>
        <xdr:cNvCxnSpPr/>
      </xdr:nvCxnSpPr>
      <xdr:spPr>
        <a:xfrm flipV="1">
          <a:off x="7861300" y="6381347"/>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100638</xdr:rowOff>
    </xdr:from>
    <xdr:to>
      <xdr:col>11</xdr:col>
      <xdr:colOff>307975</xdr:colOff>
      <xdr:row>37</xdr:row>
      <xdr:rowOff>104867</xdr:rowOff>
    </xdr:to>
    <xdr:cxnSp macro="">
      <xdr:nvCxnSpPr>
        <xdr:cNvPr id="308" name="直線コネクタ 307"/>
        <xdr:cNvCxnSpPr/>
      </xdr:nvCxnSpPr>
      <xdr:spPr>
        <a:xfrm>
          <a:off x="6972300" y="644428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109903</xdr:rowOff>
    </xdr:from>
    <xdr:to>
      <xdr:col>15</xdr:col>
      <xdr:colOff>231775</xdr:colOff>
      <xdr:row>37</xdr:row>
      <xdr:rowOff>40053</xdr:rowOff>
    </xdr:to>
    <xdr:sp macro="" textlink="">
      <xdr:nvSpPr>
        <xdr:cNvPr id="318" name="円/楕円 317"/>
        <xdr:cNvSpPr/>
      </xdr:nvSpPr>
      <xdr:spPr>
        <a:xfrm>
          <a:off x="10426700" y="62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88330</xdr:rowOff>
    </xdr:from>
    <xdr:ext cx="534377" cy="259045"/>
    <xdr:sp macro="" textlink="">
      <xdr:nvSpPr>
        <xdr:cNvPr id="319" name="補助費等該当値テキスト"/>
        <xdr:cNvSpPr txBox="1"/>
      </xdr:nvSpPr>
      <xdr:spPr>
        <a:xfrm>
          <a:off x="10528300"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1432</xdr:rowOff>
    </xdr:from>
    <xdr:to>
      <xdr:col>14</xdr:col>
      <xdr:colOff>79375</xdr:colOff>
      <xdr:row>36</xdr:row>
      <xdr:rowOff>103032</xdr:rowOff>
    </xdr:to>
    <xdr:sp macro="" textlink="">
      <xdr:nvSpPr>
        <xdr:cNvPr id="320" name="円/楕円 319"/>
        <xdr:cNvSpPr/>
      </xdr:nvSpPr>
      <xdr:spPr>
        <a:xfrm>
          <a:off x="9588500" y="61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119559</xdr:rowOff>
    </xdr:from>
    <xdr:ext cx="534377" cy="259045"/>
    <xdr:sp macro="" textlink="">
      <xdr:nvSpPr>
        <xdr:cNvPr id="321" name="テキスト ボックス 320"/>
        <xdr:cNvSpPr txBox="1"/>
      </xdr:nvSpPr>
      <xdr:spPr>
        <a:xfrm>
          <a:off x="9372111" y="59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158347</xdr:rowOff>
    </xdr:from>
    <xdr:to>
      <xdr:col>12</xdr:col>
      <xdr:colOff>561975</xdr:colOff>
      <xdr:row>37</xdr:row>
      <xdr:rowOff>88497</xdr:rowOff>
    </xdr:to>
    <xdr:sp macro="" textlink="">
      <xdr:nvSpPr>
        <xdr:cNvPr id="322" name="円/楕円 321"/>
        <xdr:cNvSpPr/>
      </xdr:nvSpPr>
      <xdr:spPr>
        <a:xfrm>
          <a:off x="8699500" y="63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79624</xdr:rowOff>
    </xdr:from>
    <xdr:ext cx="534377" cy="259045"/>
    <xdr:sp macro="" textlink="">
      <xdr:nvSpPr>
        <xdr:cNvPr id="323" name="テキスト ボックス 322"/>
        <xdr:cNvSpPr txBox="1"/>
      </xdr:nvSpPr>
      <xdr:spPr>
        <a:xfrm>
          <a:off x="8483111" y="642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54067</xdr:rowOff>
    </xdr:from>
    <xdr:to>
      <xdr:col>11</xdr:col>
      <xdr:colOff>358775</xdr:colOff>
      <xdr:row>37</xdr:row>
      <xdr:rowOff>155667</xdr:rowOff>
    </xdr:to>
    <xdr:sp macro="" textlink="">
      <xdr:nvSpPr>
        <xdr:cNvPr id="324" name="円/楕円 323"/>
        <xdr:cNvSpPr/>
      </xdr:nvSpPr>
      <xdr:spPr>
        <a:xfrm>
          <a:off x="7810500" y="6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146794</xdr:rowOff>
    </xdr:from>
    <xdr:ext cx="534377" cy="259045"/>
    <xdr:sp macro="" textlink="">
      <xdr:nvSpPr>
        <xdr:cNvPr id="325" name="テキスト ボックス 324"/>
        <xdr:cNvSpPr txBox="1"/>
      </xdr:nvSpPr>
      <xdr:spPr>
        <a:xfrm>
          <a:off x="7594111" y="6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49838</xdr:rowOff>
    </xdr:from>
    <xdr:to>
      <xdr:col>10</xdr:col>
      <xdr:colOff>155575</xdr:colOff>
      <xdr:row>37</xdr:row>
      <xdr:rowOff>151438</xdr:rowOff>
    </xdr:to>
    <xdr:sp macro="" textlink="">
      <xdr:nvSpPr>
        <xdr:cNvPr id="326" name="円/楕円 325"/>
        <xdr:cNvSpPr/>
      </xdr:nvSpPr>
      <xdr:spPr>
        <a:xfrm>
          <a:off x="6921500" y="63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142565</xdr:rowOff>
    </xdr:from>
    <xdr:ext cx="534377" cy="259045"/>
    <xdr:sp macro="" textlink="">
      <xdr:nvSpPr>
        <xdr:cNvPr id="327" name="テキスト ボックス 326"/>
        <xdr:cNvSpPr txBox="1"/>
      </xdr:nvSpPr>
      <xdr:spPr>
        <a:xfrm>
          <a:off x="6705111" y="64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42651</xdr:rowOff>
    </xdr:from>
    <xdr:to>
      <xdr:col>15</xdr:col>
      <xdr:colOff>180975</xdr:colOff>
      <xdr:row>58</xdr:row>
      <xdr:rowOff>59227</xdr:rowOff>
    </xdr:to>
    <xdr:cxnSp macro="">
      <xdr:nvCxnSpPr>
        <xdr:cNvPr id="354" name="直線コネクタ 353"/>
        <xdr:cNvCxnSpPr/>
      </xdr:nvCxnSpPr>
      <xdr:spPr>
        <a:xfrm>
          <a:off x="9639300" y="9986751"/>
          <a:ext cx="838200" cy="1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42651</xdr:rowOff>
    </xdr:from>
    <xdr:to>
      <xdr:col>14</xdr:col>
      <xdr:colOff>28575</xdr:colOff>
      <xdr:row>58</xdr:row>
      <xdr:rowOff>72918</xdr:rowOff>
    </xdr:to>
    <xdr:cxnSp macro="">
      <xdr:nvCxnSpPr>
        <xdr:cNvPr id="357" name="直線コネクタ 356"/>
        <xdr:cNvCxnSpPr/>
      </xdr:nvCxnSpPr>
      <xdr:spPr>
        <a:xfrm flipV="1">
          <a:off x="8750300" y="9986751"/>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72918</xdr:rowOff>
    </xdr:from>
    <xdr:to>
      <xdr:col>12</xdr:col>
      <xdr:colOff>511175</xdr:colOff>
      <xdr:row>58</xdr:row>
      <xdr:rowOff>75383</xdr:rowOff>
    </xdr:to>
    <xdr:cxnSp macro="">
      <xdr:nvCxnSpPr>
        <xdr:cNvPr id="360" name="直線コネクタ 359"/>
        <xdr:cNvCxnSpPr/>
      </xdr:nvCxnSpPr>
      <xdr:spPr>
        <a:xfrm flipV="1">
          <a:off x="7861300" y="1001701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72743</xdr:rowOff>
    </xdr:from>
    <xdr:to>
      <xdr:col>11</xdr:col>
      <xdr:colOff>307975</xdr:colOff>
      <xdr:row>58</xdr:row>
      <xdr:rowOff>75383</xdr:rowOff>
    </xdr:to>
    <xdr:cxnSp macro="">
      <xdr:nvCxnSpPr>
        <xdr:cNvPr id="363" name="直線コネクタ 362"/>
        <xdr:cNvCxnSpPr/>
      </xdr:nvCxnSpPr>
      <xdr:spPr>
        <a:xfrm>
          <a:off x="6972300" y="10016843"/>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8427</xdr:rowOff>
    </xdr:from>
    <xdr:to>
      <xdr:col>15</xdr:col>
      <xdr:colOff>231775</xdr:colOff>
      <xdr:row>58</xdr:row>
      <xdr:rowOff>110027</xdr:rowOff>
    </xdr:to>
    <xdr:sp macro="" textlink="">
      <xdr:nvSpPr>
        <xdr:cNvPr id="373" name="円/楕円 372"/>
        <xdr:cNvSpPr/>
      </xdr:nvSpPr>
      <xdr:spPr>
        <a:xfrm>
          <a:off x="10426700" y="99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139254</xdr:rowOff>
    </xdr:from>
    <xdr:ext cx="534377" cy="259045"/>
    <xdr:sp macro="" textlink="">
      <xdr:nvSpPr>
        <xdr:cNvPr id="374" name="普通建設事業費該当値テキスト"/>
        <xdr:cNvSpPr txBox="1"/>
      </xdr:nvSpPr>
      <xdr:spPr>
        <a:xfrm>
          <a:off x="10528300" y="97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163301</xdr:rowOff>
    </xdr:from>
    <xdr:to>
      <xdr:col>14</xdr:col>
      <xdr:colOff>79375</xdr:colOff>
      <xdr:row>58</xdr:row>
      <xdr:rowOff>93451</xdr:rowOff>
    </xdr:to>
    <xdr:sp macro="" textlink="">
      <xdr:nvSpPr>
        <xdr:cNvPr id="375" name="円/楕円 374"/>
        <xdr:cNvSpPr/>
      </xdr:nvSpPr>
      <xdr:spPr>
        <a:xfrm>
          <a:off x="9588500" y="99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84578</xdr:rowOff>
    </xdr:from>
    <xdr:ext cx="599010" cy="259045"/>
    <xdr:sp macro="" textlink="">
      <xdr:nvSpPr>
        <xdr:cNvPr id="376" name="テキスト ボックス 375"/>
        <xdr:cNvSpPr txBox="1"/>
      </xdr:nvSpPr>
      <xdr:spPr>
        <a:xfrm>
          <a:off x="9339794" y="1002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22118</xdr:rowOff>
    </xdr:from>
    <xdr:to>
      <xdr:col>12</xdr:col>
      <xdr:colOff>561975</xdr:colOff>
      <xdr:row>58</xdr:row>
      <xdr:rowOff>123718</xdr:rowOff>
    </xdr:to>
    <xdr:sp macro="" textlink="">
      <xdr:nvSpPr>
        <xdr:cNvPr id="377" name="円/楕円 376"/>
        <xdr:cNvSpPr/>
      </xdr:nvSpPr>
      <xdr:spPr>
        <a:xfrm>
          <a:off x="8699500" y="99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114845</xdr:rowOff>
    </xdr:from>
    <xdr:ext cx="534377" cy="259045"/>
    <xdr:sp macro="" textlink="">
      <xdr:nvSpPr>
        <xdr:cNvPr id="378" name="テキスト ボックス 377"/>
        <xdr:cNvSpPr txBox="1"/>
      </xdr:nvSpPr>
      <xdr:spPr>
        <a:xfrm>
          <a:off x="8483111" y="100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24583</xdr:rowOff>
    </xdr:from>
    <xdr:to>
      <xdr:col>11</xdr:col>
      <xdr:colOff>358775</xdr:colOff>
      <xdr:row>58</xdr:row>
      <xdr:rowOff>126183</xdr:rowOff>
    </xdr:to>
    <xdr:sp macro="" textlink="">
      <xdr:nvSpPr>
        <xdr:cNvPr id="379" name="円/楕円 378"/>
        <xdr:cNvSpPr/>
      </xdr:nvSpPr>
      <xdr:spPr>
        <a:xfrm>
          <a:off x="7810500" y="99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117310</xdr:rowOff>
    </xdr:from>
    <xdr:ext cx="534377" cy="259045"/>
    <xdr:sp macro="" textlink="">
      <xdr:nvSpPr>
        <xdr:cNvPr id="380" name="テキスト ボックス 379"/>
        <xdr:cNvSpPr txBox="1"/>
      </xdr:nvSpPr>
      <xdr:spPr>
        <a:xfrm>
          <a:off x="7594111" y="100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21943</xdr:rowOff>
    </xdr:from>
    <xdr:to>
      <xdr:col>10</xdr:col>
      <xdr:colOff>155575</xdr:colOff>
      <xdr:row>58</xdr:row>
      <xdr:rowOff>123543</xdr:rowOff>
    </xdr:to>
    <xdr:sp macro="" textlink="">
      <xdr:nvSpPr>
        <xdr:cNvPr id="381" name="円/楕円 380"/>
        <xdr:cNvSpPr/>
      </xdr:nvSpPr>
      <xdr:spPr>
        <a:xfrm>
          <a:off x="6921500" y="99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140070</xdr:rowOff>
    </xdr:from>
    <xdr:ext cx="534377" cy="259045"/>
    <xdr:sp macro="" textlink="">
      <xdr:nvSpPr>
        <xdr:cNvPr id="382" name="テキスト ボックス 381"/>
        <xdr:cNvSpPr txBox="1"/>
      </xdr:nvSpPr>
      <xdr:spPr>
        <a:xfrm>
          <a:off x="6705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162829</xdr:rowOff>
    </xdr:from>
    <xdr:to>
      <xdr:col>15</xdr:col>
      <xdr:colOff>180975</xdr:colOff>
      <xdr:row>78</xdr:row>
      <xdr:rowOff>169943</xdr:rowOff>
    </xdr:to>
    <xdr:cxnSp macro="">
      <xdr:nvCxnSpPr>
        <xdr:cNvPr id="411" name="直線コネクタ 410"/>
        <xdr:cNvCxnSpPr/>
      </xdr:nvCxnSpPr>
      <xdr:spPr>
        <a:xfrm>
          <a:off x="9639300" y="13535929"/>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119143</xdr:rowOff>
    </xdr:from>
    <xdr:to>
      <xdr:col>15</xdr:col>
      <xdr:colOff>231775</xdr:colOff>
      <xdr:row>79</xdr:row>
      <xdr:rowOff>49293</xdr:rowOff>
    </xdr:to>
    <xdr:sp macro="" textlink="">
      <xdr:nvSpPr>
        <xdr:cNvPr id="421" name="円/楕円 420"/>
        <xdr:cNvSpPr/>
      </xdr:nvSpPr>
      <xdr:spPr>
        <a:xfrm>
          <a:off x="10426700" y="134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112029</xdr:rowOff>
    </xdr:from>
    <xdr:to>
      <xdr:col>14</xdr:col>
      <xdr:colOff>79375</xdr:colOff>
      <xdr:row>79</xdr:row>
      <xdr:rowOff>42179</xdr:rowOff>
    </xdr:to>
    <xdr:sp macro="" textlink="">
      <xdr:nvSpPr>
        <xdr:cNvPr id="423" name="円/楕円 422"/>
        <xdr:cNvSpPr/>
      </xdr:nvSpPr>
      <xdr:spPr>
        <a:xfrm>
          <a:off x="9588500" y="134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33306</xdr:rowOff>
    </xdr:from>
    <xdr:ext cx="534377" cy="259045"/>
    <xdr:sp macro="" textlink="">
      <xdr:nvSpPr>
        <xdr:cNvPr id="424" name="テキスト ボックス 423"/>
        <xdr:cNvSpPr txBox="1"/>
      </xdr:nvSpPr>
      <xdr:spPr>
        <a:xfrm>
          <a:off x="9372111" y="135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168900</xdr:rowOff>
    </xdr:from>
    <xdr:to>
      <xdr:col>15</xdr:col>
      <xdr:colOff>180975</xdr:colOff>
      <xdr:row>97</xdr:row>
      <xdr:rowOff>67500</xdr:rowOff>
    </xdr:to>
    <xdr:cxnSp macro="">
      <xdr:nvCxnSpPr>
        <xdr:cNvPr id="453" name="直線コネクタ 452"/>
        <xdr:cNvCxnSpPr/>
      </xdr:nvCxnSpPr>
      <xdr:spPr>
        <a:xfrm>
          <a:off x="9639300" y="16628100"/>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16700</xdr:rowOff>
    </xdr:from>
    <xdr:to>
      <xdr:col>15</xdr:col>
      <xdr:colOff>231775</xdr:colOff>
      <xdr:row>97</xdr:row>
      <xdr:rowOff>118300</xdr:rowOff>
    </xdr:to>
    <xdr:sp macro="" textlink="">
      <xdr:nvSpPr>
        <xdr:cNvPr id="463" name="円/楕円 462"/>
        <xdr:cNvSpPr/>
      </xdr:nvSpPr>
      <xdr:spPr>
        <a:xfrm>
          <a:off x="10426700" y="166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39577</xdr:rowOff>
    </xdr:from>
    <xdr:ext cx="534377" cy="259045"/>
    <xdr:sp macro="" textlink="">
      <xdr:nvSpPr>
        <xdr:cNvPr id="464" name="普通建設事業費 （ うち更新整備　）該当値テキスト"/>
        <xdr:cNvSpPr txBox="1"/>
      </xdr:nvSpPr>
      <xdr:spPr>
        <a:xfrm>
          <a:off x="10528300" y="164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118100</xdr:rowOff>
    </xdr:from>
    <xdr:to>
      <xdr:col>14</xdr:col>
      <xdr:colOff>79375</xdr:colOff>
      <xdr:row>97</xdr:row>
      <xdr:rowOff>48250</xdr:rowOff>
    </xdr:to>
    <xdr:sp macro="" textlink="">
      <xdr:nvSpPr>
        <xdr:cNvPr id="465" name="円/楕円 464"/>
        <xdr:cNvSpPr/>
      </xdr:nvSpPr>
      <xdr:spPr>
        <a:xfrm>
          <a:off x="9588500" y="165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64777</xdr:rowOff>
    </xdr:from>
    <xdr:ext cx="534377" cy="259045"/>
    <xdr:sp macro="" textlink="">
      <xdr:nvSpPr>
        <xdr:cNvPr id="466" name="テキスト ボックス 465"/>
        <xdr:cNvSpPr txBox="1"/>
      </xdr:nvSpPr>
      <xdr:spPr>
        <a:xfrm>
          <a:off x="9372111" y="163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123469</xdr:rowOff>
    </xdr:from>
    <xdr:to>
      <xdr:col>23</xdr:col>
      <xdr:colOff>517525</xdr:colOff>
      <xdr:row>38</xdr:row>
      <xdr:rowOff>130995</xdr:rowOff>
    </xdr:to>
    <xdr:cxnSp macro="">
      <xdr:nvCxnSpPr>
        <xdr:cNvPr id="493" name="直線コネクタ 492"/>
        <xdr:cNvCxnSpPr/>
      </xdr:nvCxnSpPr>
      <xdr:spPr>
        <a:xfrm flipV="1">
          <a:off x="15481300" y="6638569"/>
          <a:ext cx="8382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130995</xdr:rowOff>
    </xdr:from>
    <xdr:to>
      <xdr:col>22</xdr:col>
      <xdr:colOff>365125</xdr:colOff>
      <xdr:row>38</xdr:row>
      <xdr:rowOff>135425</xdr:rowOff>
    </xdr:to>
    <xdr:cxnSp macro="">
      <xdr:nvCxnSpPr>
        <xdr:cNvPr id="496" name="直線コネクタ 495"/>
        <xdr:cNvCxnSpPr/>
      </xdr:nvCxnSpPr>
      <xdr:spPr>
        <a:xfrm flipV="1">
          <a:off x="14592300" y="6646095"/>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135425</xdr:rowOff>
    </xdr:from>
    <xdr:to>
      <xdr:col>21</xdr:col>
      <xdr:colOff>161925</xdr:colOff>
      <xdr:row>38</xdr:row>
      <xdr:rowOff>137026</xdr:rowOff>
    </xdr:to>
    <xdr:cxnSp macro="">
      <xdr:nvCxnSpPr>
        <xdr:cNvPr id="499" name="直線コネクタ 498"/>
        <xdr:cNvCxnSpPr/>
      </xdr:nvCxnSpPr>
      <xdr:spPr>
        <a:xfrm flipV="1">
          <a:off x="13703300" y="665052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133482</xdr:rowOff>
    </xdr:from>
    <xdr:to>
      <xdr:col>19</xdr:col>
      <xdr:colOff>644525</xdr:colOff>
      <xdr:row>38</xdr:row>
      <xdr:rowOff>137026</xdr:rowOff>
    </xdr:to>
    <xdr:cxnSp macro="">
      <xdr:nvCxnSpPr>
        <xdr:cNvPr id="502" name="直線コネクタ 501"/>
        <xdr:cNvCxnSpPr/>
      </xdr:nvCxnSpPr>
      <xdr:spPr>
        <a:xfrm>
          <a:off x="12814300" y="664858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72669</xdr:rowOff>
    </xdr:from>
    <xdr:to>
      <xdr:col>23</xdr:col>
      <xdr:colOff>568325</xdr:colOff>
      <xdr:row>39</xdr:row>
      <xdr:rowOff>2819</xdr:rowOff>
    </xdr:to>
    <xdr:sp macro="" textlink="">
      <xdr:nvSpPr>
        <xdr:cNvPr id="512" name="円/楕円 511"/>
        <xdr:cNvSpPr/>
      </xdr:nvSpPr>
      <xdr:spPr>
        <a:xfrm>
          <a:off x="162687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80195</xdr:rowOff>
    </xdr:from>
    <xdr:to>
      <xdr:col>22</xdr:col>
      <xdr:colOff>415925</xdr:colOff>
      <xdr:row>39</xdr:row>
      <xdr:rowOff>10345</xdr:rowOff>
    </xdr:to>
    <xdr:sp macro="" textlink="">
      <xdr:nvSpPr>
        <xdr:cNvPr id="514" name="円/楕円 513"/>
        <xdr:cNvSpPr/>
      </xdr:nvSpPr>
      <xdr:spPr>
        <a:xfrm>
          <a:off x="15430500" y="65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1472</xdr:rowOff>
    </xdr:from>
    <xdr:ext cx="469744" cy="259045"/>
    <xdr:sp macro="" textlink="">
      <xdr:nvSpPr>
        <xdr:cNvPr id="515" name="テキスト ボックス 514"/>
        <xdr:cNvSpPr txBox="1"/>
      </xdr:nvSpPr>
      <xdr:spPr>
        <a:xfrm>
          <a:off x="15246427" y="66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84625</xdr:rowOff>
    </xdr:from>
    <xdr:to>
      <xdr:col>21</xdr:col>
      <xdr:colOff>212725</xdr:colOff>
      <xdr:row>39</xdr:row>
      <xdr:rowOff>14775</xdr:rowOff>
    </xdr:to>
    <xdr:sp macro="" textlink="">
      <xdr:nvSpPr>
        <xdr:cNvPr id="516" name="円/楕円 515"/>
        <xdr:cNvSpPr/>
      </xdr:nvSpPr>
      <xdr:spPr>
        <a:xfrm>
          <a:off x="14541500" y="6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5902</xdr:rowOff>
    </xdr:from>
    <xdr:ext cx="378565" cy="259045"/>
    <xdr:sp macro="" textlink="">
      <xdr:nvSpPr>
        <xdr:cNvPr id="517" name="テキスト ボックス 516"/>
        <xdr:cNvSpPr txBox="1"/>
      </xdr:nvSpPr>
      <xdr:spPr>
        <a:xfrm>
          <a:off x="14403017" y="669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86226</xdr:rowOff>
    </xdr:from>
    <xdr:to>
      <xdr:col>20</xdr:col>
      <xdr:colOff>9525</xdr:colOff>
      <xdr:row>39</xdr:row>
      <xdr:rowOff>16376</xdr:rowOff>
    </xdr:to>
    <xdr:sp macro="" textlink="">
      <xdr:nvSpPr>
        <xdr:cNvPr id="518" name="円/楕円 517"/>
        <xdr:cNvSpPr/>
      </xdr:nvSpPr>
      <xdr:spPr>
        <a:xfrm>
          <a:off x="13652500" y="66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7503</xdr:rowOff>
    </xdr:from>
    <xdr:ext cx="378565" cy="259045"/>
    <xdr:sp macro="" textlink="">
      <xdr:nvSpPr>
        <xdr:cNvPr id="519" name="テキスト ボックス 518"/>
        <xdr:cNvSpPr txBox="1"/>
      </xdr:nvSpPr>
      <xdr:spPr>
        <a:xfrm>
          <a:off x="13514017" y="669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82682</xdr:rowOff>
    </xdr:from>
    <xdr:to>
      <xdr:col>18</xdr:col>
      <xdr:colOff>492125</xdr:colOff>
      <xdr:row>39</xdr:row>
      <xdr:rowOff>12832</xdr:rowOff>
    </xdr:to>
    <xdr:sp macro="" textlink="">
      <xdr:nvSpPr>
        <xdr:cNvPr id="520" name="円/楕円 519"/>
        <xdr:cNvSpPr/>
      </xdr:nvSpPr>
      <xdr:spPr>
        <a:xfrm>
          <a:off x="12763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3959</xdr:rowOff>
    </xdr:from>
    <xdr:ext cx="469744" cy="259045"/>
    <xdr:sp macro="" textlink="">
      <xdr:nvSpPr>
        <xdr:cNvPr id="521" name="テキスト ボックス 520"/>
        <xdr:cNvSpPr txBox="1"/>
      </xdr:nvSpPr>
      <xdr:spPr>
        <a:xfrm>
          <a:off x="12579427" y="66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65949</xdr:rowOff>
    </xdr:from>
    <xdr:to>
      <xdr:col>23</xdr:col>
      <xdr:colOff>517525</xdr:colOff>
      <xdr:row>77</xdr:row>
      <xdr:rowOff>68597</xdr:rowOff>
    </xdr:to>
    <xdr:cxnSp macro="">
      <xdr:nvCxnSpPr>
        <xdr:cNvPr id="605" name="直線コネクタ 604"/>
        <xdr:cNvCxnSpPr/>
      </xdr:nvCxnSpPr>
      <xdr:spPr>
        <a:xfrm>
          <a:off x="15481300" y="1326759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57849</xdr:rowOff>
    </xdr:from>
    <xdr:to>
      <xdr:col>22</xdr:col>
      <xdr:colOff>365125</xdr:colOff>
      <xdr:row>77</xdr:row>
      <xdr:rowOff>65949</xdr:rowOff>
    </xdr:to>
    <xdr:cxnSp macro="">
      <xdr:nvCxnSpPr>
        <xdr:cNvPr id="608" name="直線コネクタ 607"/>
        <xdr:cNvCxnSpPr/>
      </xdr:nvCxnSpPr>
      <xdr:spPr>
        <a:xfrm>
          <a:off x="14592300" y="13259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23842</xdr:rowOff>
    </xdr:from>
    <xdr:to>
      <xdr:col>21</xdr:col>
      <xdr:colOff>161925</xdr:colOff>
      <xdr:row>77</xdr:row>
      <xdr:rowOff>57849</xdr:rowOff>
    </xdr:to>
    <xdr:cxnSp macro="">
      <xdr:nvCxnSpPr>
        <xdr:cNvPr id="611" name="直線コネクタ 610"/>
        <xdr:cNvCxnSpPr/>
      </xdr:nvCxnSpPr>
      <xdr:spPr>
        <a:xfrm>
          <a:off x="13703300" y="13225492"/>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4057</xdr:rowOff>
    </xdr:from>
    <xdr:to>
      <xdr:col>19</xdr:col>
      <xdr:colOff>644525</xdr:colOff>
      <xdr:row>77</xdr:row>
      <xdr:rowOff>23842</xdr:rowOff>
    </xdr:to>
    <xdr:cxnSp macro="">
      <xdr:nvCxnSpPr>
        <xdr:cNvPr id="614" name="直線コネクタ 613"/>
        <xdr:cNvCxnSpPr/>
      </xdr:nvCxnSpPr>
      <xdr:spPr>
        <a:xfrm>
          <a:off x="12814300" y="13205707"/>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17797</xdr:rowOff>
    </xdr:from>
    <xdr:to>
      <xdr:col>23</xdr:col>
      <xdr:colOff>568325</xdr:colOff>
      <xdr:row>77</xdr:row>
      <xdr:rowOff>119397</xdr:rowOff>
    </xdr:to>
    <xdr:sp macro="" textlink="">
      <xdr:nvSpPr>
        <xdr:cNvPr id="624" name="円/楕円 623"/>
        <xdr:cNvSpPr/>
      </xdr:nvSpPr>
      <xdr:spPr>
        <a:xfrm>
          <a:off x="16268700" y="132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40674</xdr:rowOff>
    </xdr:from>
    <xdr:ext cx="534377" cy="259045"/>
    <xdr:sp macro="" textlink="">
      <xdr:nvSpPr>
        <xdr:cNvPr id="625" name="公債費該当値テキスト"/>
        <xdr:cNvSpPr txBox="1"/>
      </xdr:nvSpPr>
      <xdr:spPr>
        <a:xfrm>
          <a:off x="16370300" y="130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15149</xdr:rowOff>
    </xdr:from>
    <xdr:to>
      <xdr:col>22</xdr:col>
      <xdr:colOff>415925</xdr:colOff>
      <xdr:row>77</xdr:row>
      <xdr:rowOff>116749</xdr:rowOff>
    </xdr:to>
    <xdr:sp macro="" textlink="">
      <xdr:nvSpPr>
        <xdr:cNvPr id="626" name="円/楕円 625"/>
        <xdr:cNvSpPr/>
      </xdr:nvSpPr>
      <xdr:spPr>
        <a:xfrm>
          <a:off x="15430500" y="132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133276</xdr:rowOff>
    </xdr:from>
    <xdr:ext cx="534377" cy="259045"/>
    <xdr:sp macro="" textlink="">
      <xdr:nvSpPr>
        <xdr:cNvPr id="627" name="テキスト ボックス 626"/>
        <xdr:cNvSpPr txBox="1"/>
      </xdr:nvSpPr>
      <xdr:spPr>
        <a:xfrm>
          <a:off x="15214111" y="129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7049</xdr:rowOff>
    </xdr:from>
    <xdr:to>
      <xdr:col>21</xdr:col>
      <xdr:colOff>212725</xdr:colOff>
      <xdr:row>77</xdr:row>
      <xdr:rowOff>108649</xdr:rowOff>
    </xdr:to>
    <xdr:sp macro="" textlink="">
      <xdr:nvSpPr>
        <xdr:cNvPr id="628" name="円/楕円 627"/>
        <xdr:cNvSpPr/>
      </xdr:nvSpPr>
      <xdr:spPr>
        <a:xfrm>
          <a:off x="14541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125176</xdr:rowOff>
    </xdr:from>
    <xdr:ext cx="534377" cy="259045"/>
    <xdr:sp macro="" textlink="">
      <xdr:nvSpPr>
        <xdr:cNvPr id="629" name="テキスト ボックス 628"/>
        <xdr:cNvSpPr txBox="1"/>
      </xdr:nvSpPr>
      <xdr:spPr>
        <a:xfrm>
          <a:off x="14325111"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144492</xdr:rowOff>
    </xdr:from>
    <xdr:to>
      <xdr:col>20</xdr:col>
      <xdr:colOff>9525</xdr:colOff>
      <xdr:row>77</xdr:row>
      <xdr:rowOff>74642</xdr:rowOff>
    </xdr:to>
    <xdr:sp macro="" textlink="">
      <xdr:nvSpPr>
        <xdr:cNvPr id="630" name="円/楕円 629"/>
        <xdr:cNvSpPr/>
      </xdr:nvSpPr>
      <xdr:spPr>
        <a:xfrm>
          <a:off x="13652500" y="131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91169</xdr:rowOff>
    </xdr:from>
    <xdr:ext cx="534377" cy="259045"/>
    <xdr:sp macro="" textlink="">
      <xdr:nvSpPr>
        <xdr:cNvPr id="631" name="テキスト ボックス 630"/>
        <xdr:cNvSpPr txBox="1"/>
      </xdr:nvSpPr>
      <xdr:spPr>
        <a:xfrm>
          <a:off x="13436111" y="129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124707</xdr:rowOff>
    </xdr:from>
    <xdr:to>
      <xdr:col>18</xdr:col>
      <xdr:colOff>492125</xdr:colOff>
      <xdr:row>77</xdr:row>
      <xdr:rowOff>54857</xdr:rowOff>
    </xdr:to>
    <xdr:sp macro="" textlink="">
      <xdr:nvSpPr>
        <xdr:cNvPr id="632" name="円/楕円 631"/>
        <xdr:cNvSpPr/>
      </xdr:nvSpPr>
      <xdr:spPr>
        <a:xfrm>
          <a:off x="12763500" y="131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71383</xdr:rowOff>
    </xdr:from>
    <xdr:ext cx="599010" cy="259045"/>
    <xdr:sp macro="" textlink="">
      <xdr:nvSpPr>
        <xdr:cNvPr id="633" name="テキスト ボックス 632"/>
        <xdr:cNvSpPr txBox="1"/>
      </xdr:nvSpPr>
      <xdr:spPr>
        <a:xfrm>
          <a:off x="12514794" y="129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101986</xdr:rowOff>
    </xdr:from>
    <xdr:to>
      <xdr:col>23</xdr:col>
      <xdr:colOff>517525</xdr:colOff>
      <xdr:row>98</xdr:row>
      <xdr:rowOff>114043</xdr:rowOff>
    </xdr:to>
    <xdr:cxnSp macro="">
      <xdr:nvCxnSpPr>
        <xdr:cNvPr id="660" name="直線コネクタ 659"/>
        <xdr:cNvCxnSpPr/>
      </xdr:nvCxnSpPr>
      <xdr:spPr>
        <a:xfrm>
          <a:off x="15481300" y="16904086"/>
          <a:ext cx="8382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101986</xdr:rowOff>
    </xdr:from>
    <xdr:to>
      <xdr:col>22</xdr:col>
      <xdr:colOff>365125</xdr:colOff>
      <xdr:row>98</xdr:row>
      <xdr:rowOff>107820</xdr:rowOff>
    </xdr:to>
    <xdr:cxnSp macro="">
      <xdr:nvCxnSpPr>
        <xdr:cNvPr id="663" name="直線コネクタ 662"/>
        <xdr:cNvCxnSpPr/>
      </xdr:nvCxnSpPr>
      <xdr:spPr>
        <a:xfrm flipV="1">
          <a:off x="14592300" y="16904086"/>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78902</xdr:rowOff>
    </xdr:from>
    <xdr:to>
      <xdr:col>21</xdr:col>
      <xdr:colOff>161925</xdr:colOff>
      <xdr:row>98</xdr:row>
      <xdr:rowOff>107820</xdr:rowOff>
    </xdr:to>
    <xdr:cxnSp macro="">
      <xdr:nvCxnSpPr>
        <xdr:cNvPr id="666" name="直線コネクタ 665"/>
        <xdr:cNvCxnSpPr/>
      </xdr:nvCxnSpPr>
      <xdr:spPr>
        <a:xfrm>
          <a:off x="13703300" y="1688100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73538</xdr:rowOff>
    </xdr:from>
    <xdr:to>
      <xdr:col>19</xdr:col>
      <xdr:colOff>644525</xdr:colOff>
      <xdr:row>98</xdr:row>
      <xdr:rowOff>78902</xdr:rowOff>
    </xdr:to>
    <xdr:cxnSp macro="">
      <xdr:nvCxnSpPr>
        <xdr:cNvPr id="669" name="直線コネクタ 668"/>
        <xdr:cNvCxnSpPr/>
      </xdr:nvCxnSpPr>
      <xdr:spPr>
        <a:xfrm>
          <a:off x="12814300" y="16875638"/>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63243</xdr:rowOff>
    </xdr:from>
    <xdr:to>
      <xdr:col>23</xdr:col>
      <xdr:colOff>568325</xdr:colOff>
      <xdr:row>98</xdr:row>
      <xdr:rowOff>164843</xdr:rowOff>
    </xdr:to>
    <xdr:sp macro="" textlink="">
      <xdr:nvSpPr>
        <xdr:cNvPr id="679" name="円/楕円 678"/>
        <xdr:cNvSpPr/>
      </xdr:nvSpPr>
      <xdr:spPr>
        <a:xfrm>
          <a:off x="16268700" y="168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51186</xdr:rowOff>
    </xdr:from>
    <xdr:to>
      <xdr:col>22</xdr:col>
      <xdr:colOff>415925</xdr:colOff>
      <xdr:row>98</xdr:row>
      <xdr:rowOff>152786</xdr:rowOff>
    </xdr:to>
    <xdr:sp macro="" textlink="">
      <xdr:nvSpPr>
        <xdr:cNvPr id="681" name="円/楕円 680"/>
        <xdr:cNvSpPr/>
      </xdr:nvSpPr>
      <xdr:spPr>
        <a:xfrm>
          <a:off x="15430500" y="168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143913</xdr:rowOff>
    </xdr:from>
    <xdr:ext cx="534377" cy="259045"/>
    <xdr:sp macro="" textlink="">
      <xdr:nvSpPr>
        <xdr:cNvPr id="682" name="テキスト ボックス 681"/>
        <xdr:cNvSpPr txBox="1"/>
      </xdr:nvSpPr>
      <xdr:spPr>
        <a:xfrm>
          <a:off x="15214111" y="169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57020</xdr:rowOff>
    </xdr:from>
    <xdr:to>
      <xdr:col>21</xdr:col>
      <xdr:colOff>212725</xdr:colOff>
      <xdr:row>98</xdr:row>
      <xdr:rowOff>158620</xdr:rowOff>
    </xdr:to>
    <xdr:sp macro="" textlink="">
      <xdr:nvSpPr>
        <xdr:cNvPr id="683" name="円/楕円 682"/>
        <xdr:cNvSpPr/>
      </xdr:nvSpPr>
      <xdr:spPr>
        <a:xfrm>
          <a:off x="14541500" y="168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149747</xdr:rowOff>
    </xdr:from>
    <xdr:ext cx="534377" cy="259045"/>
    <xdr:sp macro="" textlink="">
      <xdr:nvSpPr>
        <xdr:cNvPr id="684" name="テキスト ボックス 683"/>
        <xdr:cNvSpPr txBox="1"/>
      </xdr:nvSpPr>
      <xdr:spPr>
        <a:xfrm>
          <a:off x="14325111" y="169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28102</xdr:rowOff>
    </xdr:from>
    <xdr:to>
      <xdr:col>20</xdr:col>
      <xdr:colOff>9525</xdr:colOff>
      <xdr:row>98</xdr:row>
      <xdr:rowOff>129702</xdr:rowOff>
    </xdr:to>
    <xdr:sp macro="" textlink="">
      <xdr:nvSpPr>
        <xdr:cNvPr id="685" name="円/楕円 684"/>
        <xdr:cNvSpPr/>
      </xdr:nvSpPr>
      <xdr:spPr>
        <a:xfrm>
          <a:off x="13652500" y="168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120829</xdr:rowOff>
    </xdr:from>
    <xdr:ext cx="534377" cy="259045"/>
    <xdr:sp macro="" textlink="">
      <xdr:nvSpPr>
        <xdr:cNvPr id="686" name="テキスト ボックス 685"/>
        <xdr:cNvSpPr txBox="1"/>
      </xdr:nvSpPr>
      <xdr:spPr>
        <a:xfrm>
          <a:off x="13436111" y="169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22738</xdr:rowOff>
    </xdr:from>
    <xdr:to>
      <xdr:col>18</xdr:col>
      <xdr:colOff>492125</xdr:colOff>
      <xdr:row>98</xdr:row>
      <xdr:rowOff>124338</xdr:rowOff>
    </xdr:to>
    <xdr:sp macro="" textlink="">
      <xdr:nvSpPr>
        <xdr:cNvPr id="687" name="円/楕円 686"/>
        <xdr:cNvSpPr/>
      </xdr:nvSpPr>
      <xdr:spPr>
        <a:xfrm>
          <a:off x="12763500" y="168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140865</xdr:rowOff>
    </xdr:from>
    <xdr:ext cx="534377" cy="259045"/>
    <xdr:sp macro="" textlink="">
      <xdr:nvSpPr>
        <xdr:cNvPr id="688" name="テキスト ボックス 687"/>
        <xdr:cNvSpPr txBox="1"/>
      </xdr:nvSpPr>
      <xdr:spPr>
        <a:xfrm>
          <a:off x="12547111" y="166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115743</xdr:rowOff>
    </xdr:from>
    <xdr:to>
      <xdr:col>32</xdr:col>
      <xdr:colOff>187325</xdr:colOff>
      <xdr:row>38</xdr:row>
      <xdr:rowOff>119172</xdr:rowOff>
    </xdr:to>
    <xdr:cxnSp macro="">
      <xdr:nvCxnSpPr>
        <xdr:cNvPr id="715" name="直線コネクタ 714"/>
        <xdr:cNvCxnSpPr/>
      </xdr:nvCxnSpPr>
      <xdr:spPr>
        <a:xfrm>
          <a:off x="21323300" y="663084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115743</xdr:rowOff>
    </xdr:from>
    <xdr:to>
      <xdr:col>31</xdr:col>
      <xdr:colOff>34925</xdr:colOff>
      <xdr:row>38</xdr:row>
      <xdr:rowOff>121595</xdr:rowOff>
    </xdr:to>
    <xdr:cxnSp macro="">
      <xdr:nvCxnSpPr>
        <xdr:cNvPr id="718" name="直線コネクタ 717"/>
        <xdr:cNvCxnSpPr/>
      </xdr:nvCxnSpPr>
      <xdr:spPr>
        <a:xfrm flipV="1">
          <a:off x="20434300" y="663084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120314</xdr:rowOff>
    </xdr:from>
    <xdr:to>
      <xdr:col>29</xdr:col>
      <xdr:colOff>517525</xdr:colOff>
      <xdr:row>38</xdr:row>
      <xdr:rowOff>121595</xdr:rowOff>
    </xdr:to>
    <xdr:cxnSp macro="">
      <xdr:nvCxnSpPr>
        <xdr:cNvPr id="721" name="直線コネクタ 720"/>
        <xdr:cNvCxnSpPr/>
      </xdr:nvCxnSpPr>
      <xdr:spPr>
        <a:xfrm>
          <a:off x="19545300" y="6635414"/>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120314</xdr:rowOff>
    </xdr:from>
    <xdr:to>
      <xdr:col>28</xdr:col>
      <xdr:colOff>314325</xdr:colOff>
      <xdr:row>38</xdr:row>
      <xdr:rowOff>130921</xdr:rowOff>
    </xdr:to>
    <xdr:cxnSp macro="">
      <xdr:nvCxnSpPr>
        <xdr:cNvPr id="724" name="直線コネクタ 723"/>
        <xdr:cNvCxnSpPr/>
      </xdr:nvCxnSpPr>
      <xdr:spPr>
        <a:xfrm flipV="1">
          <a:off x="18656300" y="663541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68372</xdr:rowOff>
    </xdr:from>
    <xdr:to>
      <xdr:col>32</xdr:col>
      <xdr:colOff>238125</xdr:colOff>
      <xdr:row>38</xdr:row>
      <xdr:rowOff>169972</xdr:rowOff>
    </xdr:to>
    <xdr:sp macro="" textlink="">
      <xdr:nvSpPr>
        <xdr:cNvPr id="734" name="円/楕円 733"/>
        <xdr:cNvSpPr/>
      </xdr:nvSpPr>
      <xdr:spPr>
        <a:xfrm>
          <a:off x="221107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64943</xdr:rowOff>
    </xdr:from>
    <xdr:to>
      <xdr:col>31</xdr:col>
      <xdr:colOff>85725</xdr:colOff>
      <xdr:row>38</xdr:row>
      <xdr:rowOff>166543</xdr:rowOff>
    </xdr:to>
    <xdr:sp macro="" textlink="">
      <xdr:nvSpPr>
        <xdr:cNvPr id="736" name="円/楕円 735"/>
        <xdr:cNvSpPr/>
      </xdr:nvSpPr>
      <xdr:spPr>
        <a:xfrm>
          <a:off x="21272500" y="65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157670</xdr:rowOff>
    </xdr:from>
    <xdr:ext cx="378565" cy="259045"/>
    <xdr:sp macro="" textlink="">
      <xdr:nvSpPr>
        <xdr:cNvPr id="737" name="テキスト ボックス 736"/>
        <xdr:cNvSpPr txBox="1"/>
      </xdr:nvSpPr>
      <xdr:spPr>
        <a:xfrm>
          <a:off x="21134017" y="667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70795</xdr:rowOff>
    </xdr:from>
    <xdr:to>
      <xdr:col>29</xdr:col>
      <xdr:colOff>568325</xdr:colOff>
      <xdr:row>39</xdr:row>
      <xdr:rowOff>945</xdr:rowOff>
    </xdr:to>
    <xdr:sp macro="" textlink="">
      <xdr:nvSpPr>
        <xdr:cNvPr id="738" name="円/楕円 737"/>
        <xdr:cNvSpPr/>
      </xdr:nvSpPr>
      <xdr:spPr>
        <a:xfrm>
          <a:off x="20383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163522</xdr:rowOff>
    </xdr:from>
    <xdr:ext cx="378565" cy="259045"/>
    <xdr:sp macro="" textlink="">
      <xdr:nvSpPr>
        <xdr:cNvPr id="739" name="テキスト ボックス 738"/>
        <xdr:cNvSpPr txBox="1"/>
      </xdr:nvSpPr>
      <xdr:spPr>
        <a:xfrm>
          <a:off x="202450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69514</xdr:rowOff>
    </xdr:from>
    <xdr:to>
      <xdr:col>28</xdr:col>
      <xdr:colOff>365125</xdr:colOff>
      <xdr:row>38</xdr:row>
      <xdr:rowOff>171114</xdr:rowOff>
    </xdr:to>
    <xdr:sp macro="" textlink="">
      <xdr:nvSpPr>
        <xdr:cNvPr id="740" name="円/楕円 739"/>
        <xdr:cNvSpPr/>
      </xdr:nvSpPr>
      <xdr:spPr>
        <a:xfrm>
          <a:off x="19494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162241</xdr:rowOff>
    </xdr:from>
    <xdr:ext cx="378565" cy="259045"/>
    <xdr:sp macro="" textlink="">
      <xdr:nvSpPr>
        <xdr:cNvPr id="741" name="テキスト ボックス 740"/>
        <xdr:cNvSpPr txBox="1"/>
      </xdr:nvSpPr>
      <xdr:spPr>
        <a:xfrm>
          <a:off x="19356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80121</xdr:rowOff>
    </xdr:from>
    <xdr:to>
      <xdr:col>27</xdr:col>
      <xdr:colOff>161925</xdr:colOff>
      <xdr:row>39</xdr:row>
      <xdr:rowOff>10271</xdr:rowOff>
    </xdr:to>
    <xdr:sp macro="" textlink="">
      <xdr:nvSpPr>
        <xdr:cNvPr id="742" name="円/楕円 741"/>
        <xdr:cNvSpPr/>
      </xdr:nvSpPr>
      <xdr:spPr>
        <a:xfrm>
          <a:off x="18605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1398</xdr:rowOff>
    </xdr:from>
    <xdr:ext cx="378565" cy="259045"/>
    <xdr:sp macro="" textlink="">
      <xdr:nvSpPr>
        <xdr:cNvPr id="743" name="テキスト ボックス 742"/>
        <xdr:cNvSpPr txBox="1"/>
      </xdr:nvSpPr>
      <xdr:spPr>
        <a:xfrm>
          <a:off x="18467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164046</xdr:rowOff>
    </xdr:from>
    <xdr:to>
      <xdr:col>32</xdr:col>
      <xdr:colOff>187325</xdr:colOff>
      <xdr:row>58</xdr:row>
      <xdr:rowOff>165436</xdr:rowOff>
    </xdr:to>
    <xdr:cxnSp macro="">
      <xdr:nvCxnSpPr>
        <xdr:cNvPr id="772" name="直線コネクタ 771"/>
        <xdr:cNvCxnSpPr/>
      </xdr:nvCxnSpPr>
      <xdr:spPr>
        <a:xfrm flipV="1">
          <a:off x="21323300" y="10108146"/>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165436</xdr:rowOff>
    </xdr:from>
    <xdr:to>
      <xdr:col>31</xdr:col>
      <xdr:colOff>34925</xdr:colOff>
      <xdr:row>58</xdr:row>
      <xdr:rowOff>166008</xdr:rowOff>
    </xdr:to>
    <xdr:cxnSp macro="">
      <xdr:nvCxnSpPr>
        <xdr:cNvPr id="775" name="直線コネクタ 774"/>
        <xdr:cNvCxnSpPr/>
      </xdr:nvCxnSpPr>
      <xdr:spPr>
        <a:xfrm flipV="1">
          <a:off x="20434300" y="1010953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164998</xdr:rowOff>
    </xdr:from>
    <xdr:to>
      <xdr:col>29</xdr:col>
      <xdr:colOff>517525</xdr:colOff>
      <xdr:row>58</xdr:row>
      <xdr:rowOff>166008</xdr:rowOff>
    </xdr:to>
    <xdr:cxnSp macro="">
      <xdr:nvCxnSpPr>
        <xdr:cNvPr id="778" name="直線コネクタ 777"/>
        <xdr:cNvCxnSpPr/>
      </xdr:nvCxnSpPr>
      <xdr:spPr>
        <a:xfrm>
          <a:off x="19545300" y="1010909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164998</xdr:rowOff>
    </xdr:from>
    <xdr:to>
      <xdr:col>28</xdr:col>
      <xdr:colOff>314325</xdr:colOff>
      <xdr:row>58</xdr:row>
      <xdr:rowOff>166998</xdr:rowOff>
    </xdr:to>
    <xdr:cxnSp macro="">
      <xdr:nvCxnSpPr>
        <xdr:cNvPr id="781" name="直線コネクタ 780"/>
        <xdr:cNvCxnSpPr/>
      </xdr:nvCxnSpPr>
      <xdr:spPr>
        <a:xfrm flipV="1">
          <a:off x="18656300" y="10109098"/>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113246</xdr:rowOff>
    </xdr:from>
    <xdr:to>
      <xdr:col>32</xdr:col>
      <xdr:colOff>238125</xdr:colOff>
      <xdr:row>59</xdr:row>
      <xdr:rowOff>43396</xdr:rowOff>
    </xdr:to>
    <xdr:sp macro="" textlink="">
      <xdr:nvSpPr>
        <xdr:cNvPr id="791" name="円/楕円 790"/>
        <xdr:cNvSpPr/>
      </xdr:nvSpPr>
      <xdr:spPr>
        <a:xfrm>
          <a:off x="22110700" y="100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28173</xdr:rowOff>
    </xdr:from>
    <xdr:ext cx="469744" cy="259045"/>
    <xdr:sp macro="" textlink="">
      <xdr:nvSpPr>
        <xdr:cNvPr id="792" name="貸付金該当値テキスト"/>
        <xdr:cNvSpPr txBox="1"/>
      </xdr:nvSpPr>
      <xdr:spPr>
        <a:xfrm>
          <a:off x="22212300" y="9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114636</xdr:rowOff>
    </xdr:from>
    <xdr:to>
      <xdr:col>31</xdr:col>
      <xdr:colOff>85725</xdr:colOff>
      <xdr:row>59</xdr:row>
      <xdr:rowOff>44786</xdr:rowOff>
    </xdr:to>
    <xdr:sp macro="" textlink="">
      <xdr:nvSpPr>
        <xdr:cNvPr id="793" name="円/楕円 792"/>
        <xdr:cNvSpPr/>
      </xdr:nvSpPr>
      <xdr:spPr>
        <a:xfrm>
          <a:off x="21272500" y="100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35913</xdr:rowOff>
    </xdr:from>
    <xdr:ext cx="469744" cy="259045"/>
    <xdr:sp macro="" textlink="">
      <xdr:nvSpPr>
        <xdr:cNvPr id="794" name="テキスト ボックス 793"/>
        <xdr:cNvSpPr txBox="1"/>
      </xdr:nvSpPr>
      <xdr:spPr>
        <a:xfrm>
          <a:off x="21088427" y="1015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115208</xdr:rowOff>
    </xdr:from>
    <xdr:to>
      <xdr:col>29</xdr:col>
      <xdr:colOff>568325</xdr:colOff>
      <xdr:row>59</xdr:row>
      <xdr:rowOff>45358</xdr:rowOff>
    </xdr:to>
    <xdr:sp macro="" textlink="">
      <xdr:nvSpPr>
        <xdr:cNvPr id="795" name="円/楕円 794"/>
        <xdr:cNvSpPr/>
      </xdr:nvSpPr>
      <xdr:spPr>
        <a:xfrm>
          <a:off x="20383500" y="100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36485</xdr:rowOff>
    </xdr:from>
    <xdr:ext cx="469744" cy="259045"/>
    <xdr:sp macro="" textlink="">
      <xdr:nvSpPr>
        <xdr:cNvPr id="796" name="テキスト ボックス 795"/>
        <xdr:cNvSpPr txBox="1"/>
      </xdr:nvSpPr>
      <xdr:spPr>
        <a:xfrm>
          <a:off x="20199427" y="101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114198</xdr:rowOff>
    </xdr:from>
    <xdr:to>
      <xdr:col>28</xdr:col>
      <xdr:colOff>365125</xdr:colOff>
      <xdr:row>59</xdr:row>
      <xdr:rowOff>44348</xdr:rowOff>
    </xdr:to>
    <xdr:sp macro="" textlink="">
      <xdr:nvSpPr>
        <xdr:cNvPr id="797" name="円/楕円 796"/>
        <xdr:cNvSpPr/>
      </xdr:nvSpPr>
      <xdr:spPr>
        <a:xfrm>
          <a:off x="19494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35475</xdr:rowOff>
    </xdr:from>
    <xdr:ext cx="469744" cy="259045"/>
    <xdr:sp macro="" textlink="">
      <xdr:nvSpPr>
        <xdr:cNvPr id="798" name="テキスト ボックス 797"/>
        <xdr:cNvSpPr txBox="1"/>
      </xdr:nvSpPr>
      <xdr:spPr>
        <a:xfrm>
          <a:off x="19310427"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116198</xdr:rowOff>
    </xdr:from>
    <xdr:to>
      <xdr:col>27</xdr:col>
      <xdr:colOff>161925</xdr:colOff>
      <xdr:row>59</xdr:row>
      <xdr:rowOff>46348</xdr:rowOff>
    </xdr:to>
    <xdr:sp macro="" textlink="">
      <xdr:nvSpPr>
        <xdr:cNvPr id="799" name="円/楕円 798"/>
        <xdr:cNvSpPr/>
      </xdr:nvSpPr>
      <xdr:spPr>
        <a:xfrm>
          <a:off x="18605500" y="100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37475</xdr:rowOff>
    </xdr:from>
    <xdr:ext cx="469744" cy="259045"/>
    <xdr:sp macro="" textlink="">
      <xdr:nvSpPr>
        <xdr:cNvPr id="800" name="テキスト ボックス 799"/>
        <xdr:cNvSpPr txBox="1"/>
      </xdr:nvSpPr>
      <xdr:spPr>
        <a:xfrm>
          <a:off x="18421427" y="101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95580</xdr:rowOff>
    </xdr:from>
    <xdr:to>
      <xdr:col>32</xdr:col>
      <xdr:colOff>187325</xdr:colOff>
      <xdr:row>72</xdr:row>
      <xdr:rowOff>149720</xdr:rowOff>
    </xdr:to>
    <xdr:cxnSp macro="">
      <xdr:nvCxnSpPr>
        <xdr:cNvPr id="830" name="直線コネクタ 829"/>
        <xdr:cNvCxnSpPr/>
      </xdr:nvCxnSpPr>
      <xdr:spPr>
        <a:xfrm flipV="1">
          <a:off x="21323300" y="12439980"/>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149720</xdr:rowOff>
    </xdr:from>
    <xdr:to>
      <xdr:col>31</xdr:col>
      <xdr:colOff>34925</xdr:colOff>
      <xdr:row>73</xdr:row>
      <xdr:rowOff>80397</xdr:rowOff>
    </xdr:to>
    <xdr:cxnSp macro="">
      <xdr:nvCxnSpPr>
        <xdr:cNvPr id="833" name="直線コネクタ 832"/>
        <xdr:cNvCxnSpPr/>
      </xdr:nvCxnSpPr>
      <xdr:spPr>
        <a:xfrm flipV="1">
          <a:off x="20434300" y="12494120"/>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80397</xdr:rowOff>
    </xdr:from>
    <xdr:to>
      <xdr:col>29</xdr:col>
      <xdr:colOff>517525</xdr:colOff>
      <xdr:row>73</xdr:row>
      <xdr:rowOff>118821</xdr:rowOff>
    </xdr:to>
    <xdr:cxnSp macro="">
      <xdr:nvCxnSpPr>
        <xdr:cNvPr id="836" name="直線コネクタ 835"/>
        <xdr:cNvCxnSpPr/>
      </xdr:nvCxnSpPr>
      <xdr:spPr>
        <a:xfrm flipV="1">
          <a:off x="19545300" y="12596247"/>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112725</xdr:rowOff>
    </xdr:from>
    <xdr:to>
      <xdr:col>28</xdr:col>
      <xdr:colOff>314325</xdr:colOff>
      <xdr:row>73</xdr:row>
      <xdr:rowOff>118821</xdr:rowOff>
    </xdr:to>
    <xdr:cxnSp macro="">
      <xdr:nvCxnSpPr>
        <xdr:cNvPr id="839" name="直線コネクタ 838"/>
        <xdr:cNvCxnSpPr/>
      </xdr:nvCxnSpPr>
      <xdr:spPr>
        <a:xfrm>
          <a:off x="18656300" y="126285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44780</xdr:rowOff>
    </xdr:from>
    <xdr:to>
      <xdr:col>32</xdr:col>
      <xdr:colOff>238125</xdr:colOff>
      <xdr:row>72</xdr:row>
      <xdr:rowOff>146380</xdr:rowOff>
    </xdr:to>
    <xdr:sp macro="" textlink="">
      <xdr:nvSpPr>
        <xdr:cNvPr id="849" name="円/楕円 848"/>
        <xdr:cNvSpPr/>
      </xdr:nvSpPr>
      <xdr:spPr>
        <a:xfrm>
          <a:off x="22110700" y="123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67657</xdr:rowOff>
    </xdr:from>
    <xdr:ext cx="534377" cy="259045"/>
    <xdr:sp macro="" textlink="">
      <xdr:nvSpPr>
        <xdr:cNvPr id="850" name="繰出金該当値テキスト"/>
        <xdr:cNvSpPr txBox="1"/>
      </xdr:nvSpPr>
      <xdr:spPr>
        <a:xfrm>
          <a:off x="22212300" y="122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80,316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98920</xdr:rowOff>
    </xdr:from>
    <xdr:to>
      <xdr:col>31</xdr:col>
      <xdr:colOff>85725</xdr:colOff>
      <xdr:row>73</xdr:row>
      <xdr:rowOff>29070</xdr:rowOff>
    </xdr:to>
    <xdr:sp macro="" textlink="">
      <xdr:nvSpPr>
        <xdr:cNvPr id="851" name="円/楕円 850"/>
        <xdr:cNvSpPr/>
      </xdr:nvSpPr>
      <xdr:spPr>
        <a:xfrm>
          <a:off x="21272500" y="124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45597</xdr:rowOff>
    </xdr:from>
    <xdr:ext cx="534377" cy="259045"/>
    <xdr:sp macro="" textlink="">
      <xdr:nvSpPr>
        <xdr:cNvPr id="852" name="テキスト ボックス 851"/>
        <xdr:cNvSpPr txBox="1"/>
      </xdr:nvSpPr>
      <xdr:spPr>
        <a:xfrm>
          <a:off x="21056111" y="122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29597</xdr:rowOff>
    </xdr:from>
    <xdr:to>
      <xdr:col>29</xdr:col>
      <xdr:colOff>568325</xdr:colOff>
      <xdr:row>73</xdr:row>
      <xdr:rowOff>131197</xdr:rowOff>
    </xdr:to>
    <xdr:sp macro="" textlink="">
      <xdr:nvSpPr>
        <xdr:cNvPr id="853" name="円/楕円 852"/>
        <xdr:cNvSpPr/>
      </xdr:nvSpPr>
      <xdr:spPr>
        <a:xfrm>
          <a:off x="20383500" y="125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147724</xdr:rowOff>
    </xdr:from>
    <xdr:ext cx="534377" cy="259045"/>
    <xdr:sp macro="" textlink="">
      <xdr:nvSpPr>
        <xdr:cNvPr id="854" name="テキスト ボックス 853"/>
        <xdr:cNvSpPr txBox="1"/>
      </xdr:nvSpPr>
      <xdr:spPr>
        <a:xfrm>
          <a:off x="20167111" y="123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68021</xdr:rowOff>
    </xdr:from>
    <xdr:to>
      <xdr:col>28</xdr:col>
      <xdr:colOff>365125</xdr:colOff>
      <xdr:row>73</xdr:row>
      <xdr:rowOff>169621</xdr:rowOff>
    </xdr:to>
    <xdr:sp macro="" textlink="">
      <xdr:nvSpPr>
        <xdr:cNvPr id="855" name="円/楕円 854"/>
        <xdr:cNvSpPr/>
      </xdr:nvSpPr>
      <xdr:spPr>
        <a:xfrm>
          <a:off x="19494500" y="125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14698</xdr:rowOff>
    </xdr:from>
    <xdr:ext cx="534377" cy="259045"/>
    <xdr:sp macro="" textlink="">
      <xdr:nvSpPr>
        <xdr:cNvPr id="856" name="テキスト ボックス 855"/>
        <xdr:cNvSpPr txBox="1"/>
      </xdr:nvSpPr>
      <xdr:spPr>
        <a:xfrm>
          <a:off x="19278111" y="123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61925</xdr:rowOff>
    </xdr:from>
    <xdr:to>
      <xdr:col>27</xdr:col>
      <xdr:colOff>161925</xdr:colOff>
      <xdr:row>73</xdr:row>
      <xdr:rowOff>163525</xdr:rowOff>
    </xdr:to>
    <xdr:sp macro="" textlink="">
      <xdr:nvSpPr>
        <xdr:cNvPr id="857" name="円/楕円 856"/>
        <xdr:cNvSpPr/>
      </xdr:nvSpPr>
      <xdr:spPr>
        <a:xfrm>
          <a:off x="18605500" y="125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8602</xdr:rowOff>
    </xdr:from>
    <xdr:ext cx="534377" cy="259045"/>
    <xdr:sp macro="" textlink="">
      <xdr:nvSpPr>
        <xdr:cNvPr id="858" name="テキスト ボックス 857"/>
        <xdr:cNvSpPr txBox="1"/>
      </xdr:nvSpPr>
      <xdr:spPr>
        <a:xfrm>
          <a:off x="18389111" y="123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歳出決算総額は、住民一人当たり</a:t>
          </a:r>
          <a:r>
            <a:rPr kumimoji="1" lang="en-US" altLang="ja-JP" sz="1100">
              <a:solidFill>
                <a:schemeClr val="dk1"/>
              </a:solidFill>
              <a:effectLst/>
              <a:latin typeface="+mj-ea"/>
              <a:ea typeface="+mj-ea"/>
              <a:cs typeface="+mn-cs"/>
            </a:rPr>
            <a:t>585,713</a:t>
          </a:r>
          <a:r>
            <a:rPr kumimoji="1" lang="ja-JP" altLang="ja-JP" sz="1100">
              <a:solidFill>
                <a:schemeClr val="dk1"/>
              </a:solidFill>
              <a:effectLst/>
              <a:latin typeface="+mj-ea"/>
              <a:ea typeface="+mj-ea"/>
              <a:cs typeface="+mn-cs"/>
            </a:rPr>
            <a:t>円となっており、前年度（</a:t>
          </a:r>
          <a:r>
            <a:rPr kumimoji="1" lang="en-US" altLang="ja-JP" sz="1100">
              <a:solidFill>
                <a:schemeClr val="dk1"/>
              </a:solidFill>
              <a:effectLst/>
              <a:latin typeface="+mj-ea"/>
              <a:ea typeface="+mj-ea"/>
              <a:cs typeface="+mn-cs"/>
            </a:rPr>
            <a:t>616,355</a:t>
          </a:r>
          <a:r>
            <a:rPr kumimoji="1" lang="ja-JP" altLang="ja-JP" sz="1100">
              <a:solidFill>
                <a:schemeClr val="dk1"/>
              </a:solidFill>
              <a:effectLst/>
              <a:latin typeface="+mj-ea"/>
              <a:ea typeface="+mj-ea"/>
              <a:cs typeface="+mn-cs"/>
            </a:rPr>
            <a:t>円）と比較して</a:t>
          </a:r>
          <a:r>
            <a:rPr kumimoji="1" lang="en-US" altLang="ja-JP" sz="1100">
              <a:solidFill>
                <a:schemeClr val="dk1"/>
              </a:solidFill>
              <a:effectLst/>
              <a:latin typeface="+mj-ea"/>
              <a:ea typeface="+mj-ea"/>
              <a:cs typeface="+mn-cs"/>
            </a:rPr>
            <a:t>5.0</a:t>
          </a:r>
          <a:r>
            <a:rPr kumimoji="1" lang="ja-JP" altLang="ja-JP" sz="1100">
              <a:solidFill>
                <a:schemeClr val="dk1"/>
              </a:solidFill>
              <a:effectLst/>
              <a:latin typeface="+mj-ea"/>
              <a:ea typeface="+mj-ea"/>
              <a:cs typeface="+mn-cs"/>
            </a:rPr>
            <a:t>％の減となっている。これは主に油谷学校改築事業やし尿等前処理施設整備事業の減による普通建設事業費の減や、平成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年度に萩・長門清掃工場が完成したことによる一部事務組合への負担金の減による補助費等の減が要因となっている。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人件費は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定員適正化計画に基づく職員数の削減の効果により、前年度と比較し</a:t>
          </a:r>
          <a:r>
            <a:rPr kumimoji="1" lang="en-US" altLang="ja-JP" sz="1100">
              <a:solidFill>
                <a:schemeClr val="dk1"/>
              </a:solidFill>
              <a:effectLst/>
              <a:latin typeface="+mj-ea"/>
              <a:ea typeface="+mj-ea"/>
              <a:cs typeface="+mn-cs"/>
            </a:rPr>
            <a:t>4.2</a:t>
          </a:r>
          <a:r>
            <a:rPr kumimoji="1" lang="ja-JP" altLang="ja-JP" sz="1100">
              <a:solidFill>
                <a:schemeClr val="dk1"/>
              </a:solidFill>
              <a:effectLst/>
              <a:latin typeface="+mj-ea"/>
              <a:ea typeface="+mj-ea"/>
              <a:cs typeface="+mn-cs"/>
            </a:rPr>
            <a:t>％の減となっているが、依然として類似団体平均値を上回っている。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繰出金は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主に国民健康保険事業特別会計繰出金の増により、前年度と比較し</a:t>
          </a:r>
          <a:r>
            <a:rPr kumimoji="1" lang="en-US" altLang="ja-JP" sz="1100">
              <a:solidFill>
                <a:schemeClr val="dk1"/>
              </a:solidFill>
              <a:effectLst/>
              <a:latin typeface="+mj-ea"/>
              <a:ea typeface="+mj-ea"/>
              <a:cs typeface="+mn-cs"/>
            </a:rPr>
            <a:t>3.7</a:t>
          </a:r>
          <a:r>
            <a:rPr kumimoji="1" lang="ja-JP" altLang="ja-JP" sz="1100">
              <a:solidFill>
                <a:schemeClr val="dk1"/>
              </a:solidFill>
              <a:effectLst/>
              <a:latin typeface="+mj-ea"/>
              <a:ea typeface="+mj-ea"/>
              <a:cs typeface="+mn-cs"/>
            </a:rPr>
            <a:t>％の増となっており、類似団体平均値を大きく上回っている。</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36,130
35,795
357.29
21,979,116
21,161,797
681,197
13,376,714
23,035,983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3683</xdr:rowOff>
    </xdr:from>
    <xdr:to>
      <xdr:col>6</xdr:col>
      <xdr:colOff>511175</xdr:colOff>
      <xdr:row>36</xdr:row>
      <xdr:rowOff>38545</xdr:rowOff>
    </xdr:to>
    <xdr:cxnSp macro="">
      <xdr:nvCxnSpPr>
        <xdr:cNvPr id="61" name="直線コネクタ 60"/>
        <xdr:cNvCxnSpPr/>
      </xdr:nvCxnSpPr>
      <xdr:spPr>
        <a:xfrm flipV="1">
          <a:off x="3797300" y="6175883"/>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29401</xdr:rowOff>
    </xdr:from>
    <xdr:to>
      <xdr:col>5</xdr:col>
      <xdr:colOff>358775</xdr:colOff>
      <xdr:row>36</xdr:row>
      <xdr:rowOff>38545</xdr:rowOff>
    </xdr:to>
    <xdr:cxnSp macro="">
      <xdr:nvCxnSpPr>
        <xdr:cNvPr id="64" name="直線コネクタ 63"/>
        <xdr:cNvCxnSpPr/>
      </xdr:nvCxnSpPr>
      <xdr:spPr>
        <a:xfrm>
          <a:off x="2908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112268</xdr:rowOff>
    </xdr:from>
    <xdr:to>
      <xdr:col>4</xdr:col>
      <xdr:colOff>155575</xdr:colOff>
      <xdr:row>36</xdr:row>
      <xdr:rowOff>29401</xdr:rowOff>
    </xdr:to>
    <xdr:cxnSp macro="">
      <xdr:nvCxnSpPr>
        <xdr:cNvPr id="67" name="直線コネクタ 66"/>
        <xdr:cNvCxnSpPr/>
      </xdr:nvCxnSpPr>
      <xdr:spPr>
        <a:xfrm>
          <a:off x="2019300" y="611301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40640</xdr:rowOff>
    </xdr:from>
    <xdr:to>
      <xdr:col>2</xdr:col>
      <xdr:colOff>638175</xdr:colOff>
      <xdr:row>35</xdr:row>
      <xdr:rowOff>112268</xdr:rowOff>
    </xdr:to>
    <xdr:cxnSp macro="">
      <xdr:nvCxnSpPr>
        <xdr:cNvPr id="70" name="直線コネクタ 69"/>
        <xdr:cNvCxnSpPr/>
      </xdr:nvCxnSpPr>
      <xdr:spPr>
        <a:xfrm>
          <a:off x="1130300" y="604139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124333</xdr:rowOff>
    </xdr:from>
    <xdr:to>
      <xdr:col>6</xdr:col>
      <xdr:colOff>561975</xdr:colOff>
      <xdr:row>36</xdr:row>
      <xdr:rowOff>54483</xdr:rowOff>
    </xdr:to>
    <xdr:sp macro="" textlink="">
      <xdr:nvSpPr>
        <xdr:cNvPr id="80" name="円/楕円 79"/>
        <xdr:cNvSpPr/>
      </xdr:nvSpPr>
      <xdr:spPr>
        <a:xfrm>
          <a:off x="45847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102760</xdr:rowOff>
    </xdr:from>
    <xdr:ext cx="469744" cy="259045"/>
    <xdr:sp macro="" textlink="">
      <xdr:nvSpPr>
        <xdr:cNvPr id="81" name="議会費該当値テキスト"/>
        <xdr:cNvSpPr txBox="1"/>
      </xdr:nvSpPr>
      <xdr:spPr>
        <a:xfrm>
          <a:off x="4686300"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159195</xdr:rowOff>
    </xdr:from>
    <xdr:to>
      <xdr:col>5</xdr:col>
      <xdr:colOff>409575</xdr:colOff>
      <xdr:row>36</xdr:row>
      <xdr:rowOff>89345</xdr:rowOff>
    </xdr:to>
    <xdr:sp macro="" textlink="">
      <xdr:nvSpPr>
        <xdr:cNvPr id="82" name="円/楕円 81"/>
        <xdr:cNvSpPr/>
      </xdr:nvSpPr>
      <xdr:spPr>
        <a:xfrm>
          <a:off x="3746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80472</xdr:rowOff>
    </xdr:from>
    <xdr:ext cx="469744" cy="259045"/>
    <xdr:sp macro="" textlink="">
      <xdr:nvSpPr>
        <xdr:cNvPr id="83" name="テキスト ボックス 82"/>
        <xdr:cNvSpPr txBox="1"/>
      </xdr:nvSpPr>
      <xdr:spPr>
        <a:xfrm>
          <a:off x="3562427"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150051</xdr:rowOff>
    </xdr:from>
    <xdr:to>
      <xdr:col>4</xdr:col>
      <xdr:colOff>206375</xdr:colOff>
      <xdr:row>36</xdr:row>
      <xdr:rowOff>80201</xdr:rowOff>
    </xdr:to>
    <xdr:sp macro="" textlink="">
      <xdr:nvSpPr>
        <xdr:cNvPr id="84" name="円/楕円 83"/>
        <xdr:cNvSpPr/>
      </xdr:nvSpPr>
      <xdr:spPr>
        <a:xfrm>
          <a:off x="2857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71328</xdr:rowOff>
    </xdr:from>
    <xdr:ext cx="469744" cy="259045"/>
    <xdr:sp macro="" textlink="">
      <xdr:nvSpPr>
        <xdr:cNvPr id="85" name="テキスト ボックス 84"/>
        <xdr:cNvSpPr txBox="1"/>
      </xdr:nvSpPr>
      <xdr:spPr>
        <a:xfrm>
          <a:off x="2673427"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61468</xdr:rowOff>
    </xdr:from>
    <xdr:to>
      <xdr:col>3</xdr:col>
      <xdr:colOff>3175</xdr:colOff>
      <xdr:row>35</xdr:row>
      <xdr:rowOff>163068</xdr:rowOff>
    </xdr:to>
    <xdr:sp macro="" textlink="">
      <xdr:nvSpPr>
        <xdr:cNvPr id="86" name="円/楕円 85"/>
        <xdr:cNvSpPr/>
      </xdr:nvSpPr>
      <xdr:spPr>
        <a:xfrm>
          <a:off x="196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154195</xdr:rowOff>
    </xdr:from>
    <xdr:ext cx="469744" cy="259045"/>
    <xdr:sp macro="" textlink="">
      <xdr:nvSpPr>
        <xdr:cNvPr id="87" name="テキスト ボックス 86"/>
        <xdr:cNvSpPr txBox="1"/>
      </xdr:nvSpPr>
      <xdr:spPr>
        <a:xfrm>
          <a:off x="1784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161290</xdr:rowOff>
    </xdr:from>
    <xdr:to>
      <xdr:col>1</xdr:col>
      <xdr:colOff>485775</xdr:colOff>
      <xdr:row>35</xdr:row>
      <xdr:rowOff>91440</xdr:rowOff>
    </xdr:to>
    <xdr:sp macro="" textlink="">
      <xdr:nvSpPr>
        <xdr:cNvPr id="88" name="円/楕円 87"/>
        <xdr:cNvSpPr/>
      </xdr:nvSpPr>
      <xdr:spPr>
        <a:xfrm>
          <a:off x="1079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82567</xdr:rowOff>
    </xdr:from>
    <xdr:ext cx="469744" cy="259045"/>
    <xdr:sp macro="" textlink="">
      <xdr:nvSpPr>
        <xdr:cNvPr id="89" name="テキスト ボックス 88"/>
        <xdr:cNvSpPr txBox="1"/>
      </xdr:nvSpPr>
      <xdr:spPr>
        <a:xfrm>
          <a:off x="895427"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28787</xdr:rowOff>
    </xdr:from>
    <xdr:to>
      <xdr:col>6</xdr:col>
      <xdr:colOff>511175</xdr:colOff>
      <xdr:row>58</xdr:row>
      <xdr:rowOff>41987</xdr:rowOff>
    </xdr:to>
    <xdr:cxnSp macro="">
      <xdr:nvCxnSpPr>
        <xdr:cNvPr id="118" name="直線コネクタ 117"/>
        <xdr:cNvCxnSpPr/>
      </xdr:nvCxnSpPr>
      <xdr:spPr>
        <a:xfrm>
          <a:off x="3797300" y="9972887"/>
          <a:ext cx="8382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28787</xdr:rowOff>
    </xdr:from>
    <xdr:to>
      <xdr:col>5</xdr:col>
      <xdr:colOff>358775</xdr:colOff>
      <xdr:row>58</xdr:row>
      <xdr:rowOff>47406</xdr:rowOff>
    </xdr:to>
    <xdr:cxnSp macro="">
      <xdr:nvCxnSpPr>
        <xdr:cNvPr id="121" name="直線コネクタ 120"/>
        <xdr:cNvCxnSpPr/>
      </xdr:nvCxnSpPr>
      <xdr:spPr>
        <a:xfrm flipV="1">
          <a:off x="2908300" y="9972887"/>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35209</xdr:rowOff>
    </xdr:from>
    <xdr:to>
      <xdr:col>4</xdr:col>
      <xdr:colOff>155575</xdr:colOff>
      <xdr:row>58</xdr:row>
      <xdr:rowOff>47406</xdr:rowOff>
    </xdr:to>
    <xdr:cxnSp macro="">
      <xdr:nvCxnSpPr>
        <xdr:cNvPr id="124" name="直線コネクタ 123"/>
        <xdr:cNvCxnSpPr/>
      </xdr:nvCxnSpPr>
      <xdr:spPr>
        <a:xfrm>
          <a:off x="2019300" y="9979309"/>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22171</xdr:rowOff>
    </xdr:from>
    <xdr:to>
      <xdr:col>2</xdr:col>
      <xdr:colOff>638175</xdr:colOff>
      <xdr:row>58</xdr:row>
      <xdr:rowOff>35209</xdr:rowOff>
    </xdr:to>
    <xdr:cxnSp macro="">
      <xdr:nvCxnSpPr>
        <xdr:cNvPr id="127" name="直線コネクタ 126"/>
        <xdr:cNvCxnSpPr/>
      </xdr:nvCxnSpPr>
      <xdr:spPr>
        <a:xfrm>
          <a:off x="1130300" y="9966271"/>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162637</xdr:rowOff>
    </xdr:from>
    <xdr:to>
      <xdr:col>6</xdr:col>
      <xdr:colOff>561975</xdr:colOff>
      <xdr:row>58</xdr:row>
      <xdr:rowOff>92787</xdr:rowOff>
    </xdr:to>
    <xdr:sp macro="" textlink="">
      <xdr:nvSpPr>
        <xdr:cNvPr id="137" name="円/楕円 136"/>
        <xdr:cNvSpPr/>
      </xdr:nvSpPr>
      <xdr:spPr>
        <a:xfrm>
          <a:off x="4584700" y="99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122014</xdr:rowOff>
    </xdr:from>
    <xdr:ext cx="534377" cy="259045"/>
    <xdr:sp macro="" textlink="">
      <xdr:nvSpPr>
        <xdr:cNvPr id="138" name="総務費該当値テキスト"/>
        <xdr:cNvSpPr txBox="1"/>
      </xdr:nvSpPr>
      <xdr:spPr>
        <a:xfrm>
          <a:off x="4686300" y="97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149437</xdr:rowOff>
    </xdr:from>
    <xdr:to>
      <xdr:col>5</xdr:col>
      <xdr:colOff>409575</xdr:colOff>
      <xdr:row>58</xdr:row>
      <xdr:rowOff>79587</xdr:rowOff>
    </xdr:to>
    <xdr:sp macro="" textlink="">
      <xdr:nvSpPr>
        <xdr:cNvPr id="139" name="円/楕円 138"/>
        <xdr:cNvSpPr/>
      </xdr:nvSpPr>
      <xdr:spPr>
        <a:xfrm>
          <a:off x="3746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96114</xdr:rowOff>
    </xdr:from>
    <xdr:ext cx="534377" cy="259045"/>
    <xdr:sp macro="" textlink="">
      <xdr:nvSpPr>
        <xdr:cNvPr id="140" name="テキスト ボックス 139"/>
        <xdr:cNvSpPr txBox="1"/>
      </xdr:nvSpPr>
      <xdr:spPr>
        <a:xfrm>
          <a:off x="3530111" y="969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168056</xdr:rowOff>
    </xdr:from>
    <xdr:to>
      <xdr:col>4</xdr:col>
      <xdr:colOff>206375</xdr:colOff>
      <xdr:row>58</xdr:row>
      <xdr:rowOff>98206</xdr:rowOff>
    </xdr:to>
    <xdr:sp macro="" textlink="">
      <xdr:nvSpPr>
        <xdr:cNvPr id="141" name="円/楕円 140"/>
        <xdr:cNvSpPr/>
      </xdr:nvSpPr>
      <xdr:spPr>
        <a:xfrm>
          <a:off x="2857500" y="994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114733</xdr:rowOff>
    </xdr:from>
    <xdr:ext cx="534377" cy="259045"/>
    <xdr:sp macro="" textlink="">
      <xdr:nvSpPr>
        <xdr:cNvPr id="142" name="テキスト ボックス 141"/>
        <xdr:cNvSpPr txBox="1"/>
      </xdr:nvSpPr>
      <xdr:spPr>
        <a:xfrm>
          <a:off x="2641111" y="97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155859</xdr:rowOff>
    </xdr:from>
    <xdr:to>
      <xdr:col>3</xdr:col>
      <xdr:colOff>3175</xdr:colOff>
      <xdr:row>58</xdr:row>
      <xdr:rowOff>86009</xdr:rowOff>
    </xdr:to>
    <xdr:sp macro="" textlink="">
      <xdr:nvSpPr>
        <xdr:cNvPr id="143" name="円/楕円 142"/>
        <xdr:cNvSpPr/>
      </xdr:nvSpPr>
      <xdr:spPr>
        <a:xfrm>
          <a:off x="1968500" y="99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77136</xdr:rowOff>
    </xdr:from>
    <xdr:ext cx="534377" cy="259045"/>
    <xdr:sp macro="" textlink="">
      <xdr:nvSpPr>
        <xdr:cNvPr id="144" name="テキスト ボックス 143"/>
        <xdr:cNvSpPr txBox="1"/>
      </xdr:nvSpPr>
      <xdr:spPr>
        <a:xfrm>
          <a:off x="1752111" y="100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142821</xdr:rowOff>
    </xdr:from>
    <xdr:to>
      <xdr:col>1</xdr:col>
      <xdr:colOff>485775</xdr:colOff>
      <xdr:row>58</xdr:row>
      <xdr:rowOff>72971</xdr:rowOff>
    </xdr:to>
    <xdr:sp macro="" textlink="">
      <xdr:nvSpPr>
        <xdr:cNvPr id="145" name="円/楕円 144"/>
        <xdr:cNvSpPr/>
      </xdr:nvSpPr>
      <xdr:spPr>
        <a:xfrm>
          <a:off x="1079500" y="99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89498</xdr:rowOff>
    </xdr:from>
    <xdr:ext cx="599010" cy="259045"/>
    <xdr:sp macro="" textlink="">
      <xdr:nvSpPr>
        <xdr:cNvPr id="146" name="テキスト ボックス 145"/>
        <xdr:cNvSpPr txBox="1"/>
      </xdr:nvSpPr>
      <xdr:spPr>
        <a:xfrm>
          <a:off x="830794" y="969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107826</xdr:rowOff>
    </xdr:from>
    <xdr:to>
      <xdr:col>6</xdr:col>
      <xdr:colOff>511175</xdr:colOff>
      <xdr:row>76</xdr:row>
      <xdr:rowOff>117968</xdr:rowOff>
    </xdr:to>
    <xdr:cxnSp macro="">
      <xdr:nvCxnSpPr>
        <xdr:cNvPr id="176" name="直線コネクタ 175"/>
        <xdr:cNvCxnSpPr/>
      </xdr:nvCxnSpPr>
      <xdr:spPr>
        <a:xfrm flipV="1">
          <a:off x="3797300" y="13138026"/>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117968</xdr:rowOff>
    </xdr:from>
    <xdr:to>
      <xdr:col>5</xdr:col>
      <xdr:colOff>358775</xdr:colOff>
      <xdr:row>77</xdr:row>
      <xdr:rowOff>46149</xdr:rowOff>
    </xdr:to>
    <xdr:cxnSp macro="">
      <xdr:nvCxnSpPr>
        <xdr:cNvPr id="179" name="直線コネクタ 178"/>
        <xdr:cNvCxnSpPr/>
      </xdr:nvCxnSpPr>
      <xdr:spPr>
        <a:xfrm flipV="1">
          <a:off x="2908300" y="13148168"/>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46149</xdr:rowOff>
    </xdr:from>
    <xdr:to>
      <xdr:col>4</xdr:col>
      <xdr:colOff>155575</xdr:colOff>
      <xdr:row>77</xdr:row>
      <xdr:rowOff>57632</xdr:rowOff>
    </xdr:to>
    <xdr:cxnSp macro="">
      <xdr:nvCxnSpPr>
        <xdr:cNvPr id="182" name="直線コネクタ 181"/>
        <xdr:cNvCxnSpPr/>
      </xdr:nvCxnSpPr>
      <xdr:spPr>
        <a:xfrm flipV="1">
          <a:off x="2019300" y="13247799"/>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57632</xdr:rowOff>
    </xdr:from>
    <xdr:to>
      <xdr:col>2</xdr:col>
      <xdr:colOff>638175</xdr:colOff>
      <xdr:row>77</xdr:row>
      <xdr:rowOff>87519</xdr:rowOff>
    </xdr:to>
    <xdr:cxnSp macro="">
      <xdr:nvCxnSpPr>
        <xdr:cNvPr id="185" name="直線コネクタ 184"/>
        <xdr:cNvCxnSpPr/>
      </xdr:nvCxnSpPr>
      <xdr:spPr>
        <a:xfrm flipV="1">
          <a:off x="1130300" y="13259282"/>
          <a:ext cx="889000" cy="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57026</xdr:rowOff>
    </xdr:from>
    <xdr:to>
      <xdr:col>6</xdr:col>
      <xdr:colOff>561975</xdr:colOff>
      <xdr:row>76</xdr:row>
      <xdr:rowOff>158626</xdr:rowOff>
    </xdr:to>
    <xdr:sp macro="" textlink="">
      <xdr:nvSpPr>
        <xdr:cNvPr id="195" name="円/楕円 194"/>
        <xdr:cNvSpPr/>
      </xdr:nvSpPr>
      <xdr:spPr>
        <a:xfrm>
          <a:off x="45847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35453</xdr:rowOff>
    </xdr:from>
    <xdr:ext cx="599010" cy="259045"/>
    <xdr:sp macro="" textlink="">
      <xdr:nvSpPr>
        <xdr:cNvPr id="196" name="民生費該当値テキスト"/>
        <xdr:cNvSpPr txBox="1"/>
      </xdr:nvSpPr>
      <xdr:spPr>
        <a:xfrm>
          <a:off x="4686300" y="1306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67168</xdr:rowOff>
    </xdr:from>
    <xdr:to>
      <xdr:col>5</xdr:col>
      <xdr:colOff>409575</xdr:colOff>
      <xdr:row>76</xdr:row>
      <xdr:rowOff>168768</xdr:rowOff>
    </xdr:to>
    <xdr:sp macro="" textlink="">
      <xdr:nvSpPr>
        <xdr:cNvPr id="197" name="円/楕円 196"/>
        <xdr:cNvSpPr/>
      </xdr:nvSpPr>
      <xdr:spPr>
        <a:xfrm>
          <a:off x="3746500" y="130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159895</xdr:rowOff>
    </xdr:from>
    <xdr:ext cx="599010" cy="259045"/>
    <xdr:sp macro="" textlink="">
      <xdr:nvSpPr>
        <xdr:cNvPr id="198" name="テキスト ボックス 197"/>
        <xdr:cNvSpPr txBox="1"/>
      </xdr:nvSpPr>
      <xdr:spPr>
        <a:xfrm>
          <a:off x="3497794" y="1319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166799</xdr:rowOff>
    </xdr:from>
    <xdr:to>
      <xdr:col>4</xdr:col>
      <xdr:colOff>206375</xdr:colOff>
      <xdr:row>77</xdr:row>
      <xdr:rowOff>96949</xdr:rowOff>
    </xdr:to>
    <xdr:sp macro="" textlink="">
      <xdr:nvSpPr>
        <xdr:cNvPr id="199" name="円/楕円 198"/>
        <xdr:cNvSpPr/>
      </xdr:nvSpPr>
      <xdr:spPr>
        <a:xfrm>
          <a:off x="2857500" y="131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88076</xdr:rowOff>
    </xdr:from>
    <xdr:ext cx="599010" cy="259045"/>
    <xdr:sp macro="" textlink="">
      <xdr:nvSpPr>
        <xdr:cNvPr id="200" name="テキスト ボックス 199"/>
        <xdr:cNvSpPr txBox="1"/>
      </xdr:nvSpPr>
      <xdr:spPr>
        <a:xfrm>
          <a:off x="2608794" y="132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6832</xdr:rowOff>
    </xdr:from>
    <xdr:to>
      <xdr:col>3</xdr:col>
      <xdr:colOff>3175</xdr:colOff>
      <xdr:row>77</xdr:row>
      <xdr:rowOff>108432</xdr:rowOff>
    </xdr:to>
    <xdr:sp macro="" textlink="">
      <xdr:nvSpPr>
        <xdr:cNvPr id="201" name="円/楕円 200"/>
        <xdr:cNvSpPr/>
      </xdr:nvSpPr>
      <xdr:spPr>
        <a:xfrm>
          <a:off x="1968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99559</xdr:rowOff>
    </xdr:from>
    <xdr:ext cx="599010" cy="259045"/>
    <xdr:sp macro="" textlink="">
      <xdr:nvSpPr>
        <xdr:cNvPr id="202" name="テキスト ボックス 201"/>
        <xdr:cNvSpPr txBox="1"/>
      </xdr:nvSpPr>
      <xdr:spPr>
        <a:xfrm>
          <a:off x="1719794" y="1330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36719</xdr:rowOff>
    </xdr:from>
    <xdr:to>
      <xdr:col>1</xdr:col>
      <xdr:colOff>485775</xdr:colOff>
      <xdr:row>77</xdr:row>
      <xdr:rowOff>138319</xdr:rowOff>
    </xdr:to>
    <xdr:sp macro="" textlink="">
      <xdr:nvSpPr>
        <xdr:cNvPr id="203" name="円/楕円 202"/>
        <xdr:cNvSpPr/>
      </xdr:nvSpPr>
      <xdr:spPr>
        <a:xfrm>
          <a:off x="1079500" y="132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129446</xdr:rowOff>
    </xdr:from>
    <xdr:ext cx="599010" cy="259045"/>
    <xdr:sp macro="" textlink="">
      <xdr:nvSpPr>
        <xdr:cNvPr id="204" name="テキスト ボックス 203"/>
        <xdr:cNvSpPr txBox="1"/>
      </xdr:nvSpPr>
      <xdr:spPr>
        <a:xfrm>
          <a:off x="830794" y="133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51298</xdr:rowOff>
    </xdr:from>
    <xdr:to>
      <xdr:col>6</xdr:col>
      <xdr:colOff>511175</xdr:colOff>
      <xdr:row>96</xdr:row>
      <xdr:rowOff>170681</xdr:rowOff>
    </xdr:to>
    <xdr:cxnSp macro="">
      <xdr:nvCxnSpPr>
        <xdr:cNvPr id="235" name="直線コネクタ 234"/>
        <xdr:cNvCxnSpPr/>
      </xdr:nvCxnSpPr>
      <xdr:spPr>
        <a:xfrm>
          <a:off x="3797300" y="16339048"/>
          <a:ext cx="838200" cy="29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51298</xdr:rowOff>
    </xdr:from>
    <xdr:to>
      <xdr:col>5</xdr:col>
      <xdr:colOff>358775</xdr:colOff>
      <xdr:row>95</xdr:row>
      <xdr:rowOff>161417</xdr:rowOff>
    </xdr:to>
    <xdr:cxnSp macro="">
      <xdr:nvCxnSpPr>
        <xdr:cNvPr id="238" name="直線コネクタ 237"/>
        <xdr:cNvCxnSpPr/>
      </xdr:nvCxnSpPr>
      <xdr:spPr>
        <a:xfrm flipV="1">
          <a:off x="2908300" y="16339048"/>
          <a:ext cx="889000" cy="1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161417</xdr:rowOff>
    </xdr:from>
    <xdr:to>
      <xdr:col>4</xdr:col>
      <xdr:colOff>155575</xdr:colOff>
      <xdr:row>97</xdr:row>
      <xdr:rowOff>42577</xdr:rowOff>
    </xdr:to>
    <xdr:cxnSp macro="">
      <xdr:nvCxnSpPr>
        <xdr:cNvPr id="241" name="直線コネクタ 240"/>
        <xdr:cNvCxnSpPr/>
      </xdr:nvCxnSpPr>
      <xdr:spPr>
        <a:xfrm flipV="1">
          <a:off x="2019300" y="16449167"/>
          <a:ext cx="889000" cy="2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8440</xdr:rowOff>
    </xdr:from>
    <xdr:to>
      <xdr:col>2</xdr:col>
      <xdr:colOff>638175</xdr:colOff>
      <xdr:row>97</xdr:row>
      <xdr:rowOff>42577</xdr:rowOff>
    </xdr:to>
    <xdr:cxnSp macro="">
      <xdr:nvCxnSpPr>
        <xdr:cNvPr id="244" name="直線コネクタ 243"/>
        <xdr:cNvCxnSpPr/>
      </xdr:nvCxnSpPr>
      <xdr:spPr>
        <a:xfrm>
          <a:off x="1130300" y="16639090"/>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119881</xdr:rowOff>
    </xdr:from>
    <xdr:to>
      <xdr:col>6</xdr:col>
      <xdr:colOff>561975</xdr:colOff>
      <xdr:row>97</xdr:row>
      <xdr:rowOff>50031</xdr:rowOff>
    </xdr:to>
    <xdr:sp macro="" textlink="">
      <xdr:nvSpPr>
        <xdr:cNvPr id="254" name="円/楕円 253"/>
        <xdr:cNvSpPr/>
      </xdr:nvSpPr>
      <xdr:spPr>
        <a:xfrm>
          <a:off x="4584700" y="165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98308</xdr:rowOff>
    </xdr:from>
    <xdr:ext cx="534377" cy="259045"/>
    <xdr:sp macro="" textlink="">
      <xdr:nvSpPr>
        <xdr:cNvPr id="255" name="衛生費該当値テキスト"/>
        <xdr:cNvSpPr txBox="1"/>
      </xdr:nvSpPr>
      <xdr:spPr>
        <a:xfrm>
          <a:off x="4686300" y="165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498</xdr:rowOff>
    </xdr:from>
    <xdr:to>
      <xdr:col>5</xdr:col>
      <xdr:colOff>409575</xdr:colOff>
      <xdr:row>95</xdr:row>
      <xdr:rowOff>102098</xdr:rowOff>
    </xdr:to>
    <xdr:sp macro="" textlink="">
      <xdr:nvSpPr>
        <xdr:cNvPr id="256" name="円/楕円 255"/>
        <xdr:cNvSpPr/>
      </xdr:nvSpPr>
      <xdr:spPr>
        <a:xfrm>
          <a:off x="3746500" y="162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118625</xdr:rowOff>
    </xdr:from>
    <xdr:ext cx="534377" cy="259045"/>
    <xdr:sp macro="" textlink="">
      <xdr:nvSpPr>
        <xdr:cNvPr id="257" name="テキスト ボックス 256"/>
        <xdr:cNvSpPr txBox="1"/>
      </xdr:nvSpPr>
      <xdr:spPr>
        <a:xfrm>
          <a:off x="3530111" y="160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110617</xdr:rowOff>
    </xdr:from>
    <xdr:to>
      <xdr:col>4</xdr:col>
      <xdr:colOff>206375</xdr:colOff>
      <xdr:row>96</xdr:row>
      <xdr:rowOff>40767</xdr:rowOff>
    </xdr:to>
    <xdr:sp macro="" textlink="">
      <xdr:nvSpPr>
        <xdr:cNvPr id="258" name="円/楕円 257"/>
        <xdr:cNvSpPr/>
      </xdr:nvSpPr>
      <xdr:spPr>
        <a:xfrm>
          <a:off x="2857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57294</xdr:rowOff>
    </xdr:from>
    <xdr:ext cx="534377" cy="259045"/>
    <xdr:sp macro="" textlink="">
      <xdr:nvSpPr>
        <xdr:cNvPr id="259" name="テキスト ボックス 258"/>
        <xdr:cNvSpPr txBox="1"/>
      </xdr:nvSpPr>
      <xdr:spPr>
        <a:xfrm>
          <a:off x="2641111" y="161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163227</xdr:rowOff>
    </xdr:from>
    <xdr:to>
      <xdr:col>3</xdr:col>
      <xdr:colOff>3175</xdr:colOff>
      <xdr:row>97</xdr:row>
      <xdr:rowOff>93377</xdr:rowOff>
    </xdr:to>
    <xdr:sp macro="" textlink="">
      <xdr:nvSpPr>
        <xdr:cNvPr id="260" name="円/楕円 259"/>
        <xdr:cNvSpPr/>
      </xdr:nvSpPr>
      <xdr:spPr>
        <a:xfrm>
          <a:off x="1968500" y="166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84504</xdr:rowOff>
    </xdr:from>
    <xdr:ext cx="534377" cy="259045"/>
    <xdr:sp macro="" textlink="">
      <xdr:nvSpPr>
        <xdr:cNvPr id="261" name="テキスト ボックス 260"/>
        <xdr:cNvSpPr txBox="1"/>
      </xdr:nvSpPr>
      <xdr:spPr>
        <a:xfrm>
          <a:off x="1752111" y="167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129090</xdr:rowOff>
    </xdr:from>
    <xdr:to>
      <xdr:col>1</xdr:col>
      <xdr:colOff>485775</xdr:colOff>
      <xdr:row>97</xdr:row>
      <xdr:rowOff>59240</xdr:rowOff>
    </xdr:to>
    <xdr:sp macro="" textlink="">
      <xdr:nvSpPr>
        <xdr:cNvPr id="262" name="円/楕円 261"/>
        <xdr:cNvSpPr/>
      </xdr:nvSpPr>
      <xdr:spPr>
        <a:xfrm>
          <a:off x="1079500" y="165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50367</xdr:rowOff>
    </xdr:from>
    <xdr:ext cx="534377" cy="259045"/>
    <xdr:sp macro="" textlink="">
      <xdr:nvSpPr>
        <xdr:cNvPr id="263" name="テキスト ボックス 262"/>
        <xdr:cNvSpPr txBox="1"/>
      </xdr:nvSpPr>
      <xdr:spPr>
        <a:xfrm>
          <a:off x="863111" y="166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107569</xdr:rowOff>
    </xdr:from>
    <xdr:to>
      <xdr:col>15</xdr:col>
      <xdr:colOff>180975</xdr:colOff>
      <xdr:row>38</xdr:row>
      <xdr:rowOff>152654</xdr:rowOff>
    </xdr:to>
    <xdr:cxnSp macro="">
      <xdr:nvCxnSpPr>
        <xdr:cNvPr id="292" name="直線コネクタ 291"/>
        <xdr:cNvCxnSpPr/>
      </xdr:nvCxnSpPr>
      <xdr:spPr>
        <a:xfrm>
          <a:off x="9639300" y="6451219"/>
          <a:ext cx="838200" cy="2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107569</xdr:rowOff>
    </xdr:from>
    <xdr:to>
      <xdr:col>14</xdr:col>
      <xdr:colOff>28575</xdr:colOff>
      <xdr:row>37</xdr:row>
      <xdr:rowOff>150368</xdr:rowOff>
    </xdr:to>
    <xdr:cxnSp macro="">
      <xdr:nvCxnSpPr>
        <xdr:cNvPr id="295" name="直線コネクタ 294"/>
        <xdr:cNvCxnSpPr/>
      </xdr:nvCxnSpPr>
      <xdr:spPr>
        <a:xfrm flipV="1">
          <a:off x="8750300" y="6451219"/>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107823</xdr:rowOff>
    </xdr:from>
    <xdr:to>
      <xdr:col>12</xdr:col>
      <xdr:colOff>511175</xdr:colOff>
      <xdr:row>37</xdr:row>
      <xdr:rowOff>150368</xdr:rowOff>
    </xdr:to>
    <xdr:cxnSp macro="">
      <xdr:nvCxnSpPr>
        <xdr:cNvPr id="298" name="直線コネクタ 297"/>
        <xdr:cNvCxnSpPr/>
      </xdr:nvCxnSpPr>
      <xdr:spPr>
        <a:xfrm>
          <a:off x="7861300" y="6451473"/>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87503</xdr:rowOff>
    </xdr:from>
    <xdr:to>
      <xdr:col>11</xdr:col>
      <xdr:colOff>307975</xdr:colOff>
      <xdr:row>37</xdr:row>
      <xdr:rowOff>107823</xdr:rowOff>
    </xdr:to>
    <xdr:cxnSp macro="">
      <xdr:nvCxnSpPr>
        <xdr:cNvPr id="301" name="直線コネクタ 300"/>
        <xdr:cNvCxnSpPr/>
      </xdr:nvCxnSpPr>
      <xdr:spPr>
        <a:xfrm>
          <a:off x="6972300" y="6259703"/>
          <a:ext cx="88900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101854</xdr:rowOff>
    </xdr:from>
    <xdr:to>
      <xdr:col>15</xdr:col>
      <xdr:colOff>231775</xdr:colOff>
      <xdr:row>39</xdr:row>
      <xdr:rowOff>32004</xdr:rowOff>
    </xdr:to>
    <xdr:sp macro="" textlink="">
      <xdr:nvSpPr>
        <xdr:cNvPr id="311" name="円/楕円 310"/>
        <xdr:cNvSpPr/>
      </xdr:nvSpPr>
      <xdr:spPr>
        <a:xfrm>
          <a:off x="104267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56769</xdr:rowOff>
    </xdr:from>
    <xdr:to>
      <xdr:col>14</xdr:col>
      <xdr:colOff>79375</xdr:colOff>
      <xdr:row>37</xdr:row>
      <xdr:rowOff>158369</xdr:rowOff>
    </xdr:to>
    <xdr:sp macro="" textlink="">
      <xdr:nvSpPr>
        <xdr:cNvPr id="313" name="円/楕円 312"/>
        <xdr:cNvSpPr/>
      </xdr:nvSpPr>
      <xdr:spPr>
        <a:xfrm>
          <a:off x="9588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3446</xdr:rowOff>
    </xdr:from>
    <xdr:ext cx="469744" cy="259045"/>
    <xdr:sp macro="" textlink="">
      <xdr:nvSpPr>
        <xdr:cNvPr id="314" name="テキスト ボックス 313"/>
        <xdr:cNvSpPr txBox="1"/>
      </xdr:nvSpPr>
      <xdr:spPr>
        <a:xfrm>
          <a:off x="9404427" y="61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99568</xdr:rowOff>
    </xdr:from>
    <xdr:to>
      <xdr:col>12</xdr:col>
      <xdr:colOff>561975</xdr:colOff>
      <xdr:row>38</xdr:row>
      <xdr:rowOff>29718</xdr:rowOff>
    </xdr:to>
    <xdr:sp macro="" textlink="">
      <xdr:nvSpPr>
        <xdr:cNvPr id="315" name="円/楕円 314"/>
        <xdr:cNvSpPr/>
      </xdr:nvSpPr>
      <xdr:spPr>
        <a:xfrm>
          <a:off x="869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20845</xdr:rowOff>
    </xdr:from>
    <xdr:ext cx="469744" cy="259045"/>
    <xdr:sp macro="" textlink="">
      <xdr:nvSpPr>
        <xdr:cNvPr id="316" name="テキスト ボックス 315"/>
        <xdr:cNvSpPr txBox="1"/>
      </xdr:nvSpPr>
      <xdr:spPr>
        <a:xfrm>
          <a:off x="8515427"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57023</xdr:rowOff>
    </xdr:from>
    <xdr:to>
      <xdr:col>11</xdr:col>
      <xdr:colOff>358775</xdr:colOff>
      <xdr:row>37</xdr:row>
      <xdr:rowOff>158623</xdr:rowOff>
    </xdr:to>
    <xdr:sp macro="" textlink="">
      <xdr:nvSpPr>
        <xdr:cNvPr id="317" name="円/楕円 316"/>
        <xdr:cNvSpPr/>
      </xdr:nvSpPr>
      <xdr:spPr>
        <a:xfrm>
          <a:off x="7810500" y="64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149750</xdr:rowOff>
    </xdr:from>
    <xdr:ext cx="469744" cy="259045"/>
    <xdr:sp macro="" textlink="">
      <xdr:nvSpPr>
        <xdr:cNvPr id="318" name="テキスト ボックス 317"/>
        <xdr:cNvSpPr txBox="1"/>
      </xdr:nvSpPr>
      <xdr:spPr>
        <a:xfrm>
          <a:off x="7626427" y="64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36703</xdr:rowOff>
    </xdr:from>
    <xdr:to>
      <xdr:col>10</xdr:col>
      <xdr:colOff>155575</xdr:colOff>
      <xdr:row>36</xdr:row>
      <xdr:rowOff>138303</xdr:rowOff>
    </xdr:to>
    <xdr:sp macro="" textlink="">
      <xdr:nvSpPr>
        <xdr:cNvPr id="319" name="円/楕円 318"/>
        <xdr:cNvSpPr/>
      </xdr:nvSpPr>
      <xdr:spPr>
        <a:xfrm>
          <a:off x="6921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129430</xdr:rowOff>
    </xdr:from>
    <xdr:ext cx="469744" cy="259045"/>
    <xdr:sp macro="" textlink="">
      <xdr:nvSpPr>
        <xdr:cNvPr id="320" name="テキスト ボックス 319"/>
        <xdr:cNvSpPr txBox="1"/>
      </xdr:nvSpPr>
      <xdr:spPr>
        <a:xfrm>
          <a:off x="6737427"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168668</xdr:rowOff>
    </xdr:from>
    <xdr:to>
      <xdr:col>15</xdr:col>
      <xdr:colOff>180975</xdr:colOff>
      <xdr:row>56</xdr:row>
      <xdr:rowOff>37881</xdr:rowOff>
    </xdr:to>
    <xdr:cxnSp macro="">
      <xdr:nvCxnSpPr>
        <xdr:cNvPr id="347" name="直線コネクタ 346"/>
        <xdr:cNvCxnSpPr/>
      </xdr:nvCxnSpPr>
      <xdr:spPr>
        <a:xfrm flipV="1">
          <a:off x="9639300" y="9598418"/>
          <a:ext cx="8382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37881</xdr:rowOff>
    </xdr:from>
    <xdr:to>
      <xdr:col>14</xdr:col>
      <xdr:colOff>28575</xdr:colOff>
      <xdr:row>56</xdr:row>
      <xdr:rowOff>110576</xdr:rowOff>
    </xdr:to>
    <xdr:cxnSp macro="">
      <xdr:nvCxnSpPr>
        <xdr:cNvPr id="350" name="直線コネクタ 349"/>
        <xdr:cNvCxnSpPr/>
      </xdr:nvCxnSpPr>
      <xdr:spPr>
        <a:xfrm flipV="1">
          <a:off x="8750300" y="963908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54752</xdr:rowOff>
    </xdr:from>
    <xdr:to>
      <xdr:col>12</xdr:col>
      <xdr:colOff>511175</xdr:colOff>
      <xdr:row>56</xdr:row>
      <xdr:rowOff>110576</xdr:rowOff>
    </xdr:to>
    <xdr:cxnSp macro="">
      <xdr:nvCxnSpPr>
        <xdr:cNvPr id="353" name="直線コネクタ 352"/>
        <xdr:cNvCxnSpPr/>
      </xdr:nvCxnSpPr>
      <xdr:spPr>
        <a:xfrm>
          <a:off x="7861300" y="9655952"/>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54752</xdr:rowOff>
    </xdr:from>
    <xdr:to>
      <xdr:col>11</xdr:col>
      <xdr:colOff>307975</xdr:colOff>
      <xdr:row>56</xdr:row>
      <xdr:rowOff>127639</xdr:rowOff>
    </xdr:to>
    <xdr:cxnSp macro="">
      <xdr:nvCxnSpPr>
        <xdr:cNvPr id="356" name="直線コネクタ 355"/>
        <xdr:cNvCxnSpPr/>
      </xdr:nvCxnSpPr>
      <xdr:spPr>
        <a:xfrm flipV="1">
          <a:off x="6972300" y="9655952"/>
          <a:ext cx="889000" cy="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117868</xdr:rowOff>
    </xdr:from>
    <xdr:to>
      <xdr:col>15</xdr:col>
      <xdr:colOff>231775</xdr:colOff>
      <xdr:row>56</xdr:row>
      <xdr:rowOff>48018</xdr:rowOff>
    </xdr:to>
    <xdr:sp macro="" textlink="">
      <xdr:nvSpPr>
        <xdr:cNvPr id="366" name="円/楕円 365"/>
        <xdr:cNvSpPr/>
      </xdr:nvSpPr>
      <xdr:spPr>
        <a:xfrm>
          <a:off x="10426700" y="95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140745</xdr:rowOff>
    </xdr:from>
    <xdr:ext cx="534377" cy="259045"/>
    <xdr:sp macro="" textlink="">
      <xdr:nvSpPr>
        <xdr:cNvPr id="367" name="農林水産業費該当値テキスト"/>
        <xdr:cNvSpPr txBox="1"/>
      </xdr:nvSpPr>
      <xdr:spPr>
        <a:xfrm>
          <a:off x="10528300" y="93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158531</xdr:rowOff>
    </xdr:from>
    <xdr:to>
      <xdr:col>14</xdr:col>
      <xdr:colOff>79375</xdr:colOff>
      <xdr:row>56</xdr:row>
      <xdr:rowOff>88681</xdr:rowOff>
    </xdr:to>
    <xdr:sp macro="" textlink="">
      <xdr:nvSpPr>
        <xdr:cNvPr id="368" name="円/楕円 367"/>
        <xdr:cNvSpPr/>
      </xdr:nvSpPr>
      <xdr:spPr>
        <a:xfrm>
          <a:off x="9588500" y="95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105208</xdr:rowOff>
    </xdr:from>
    <xdr:ext cx="534377" cy="259045"/>
    <xdr:sp macro="" textlink="">
      <xdr:nvSpPr>
        <xdr:cNvPr id="369" name="テキスト ボックス 368"/>
        <xdr:cNvSpPr txBox="1"/>
      </xdr:nvSpPr>
      <xdr:spPr>
        <a:xfrm>
          <a:off x="9372111" y="93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59776</xdr:rowOff>
    </xdr:from>
    <xdr:to>
      <xdr:col>12</xdr:col>
      <xdr:colOff>561975</xdr:colOff>
      <xdr:row>56</xdr:row>
      <xdr:rowOff>161376</xdr:rowOff>
    </xdr:to>
    <xdr:sp macro="" textlink="">
      <xdr:nvSpPr>
        <xdr:cNvPr id="370" name="円/楕円 369"/>
        <xdr:cNvSpPr/>
      </xdr:nvSpPr>
      <xdr:spPr>
        <a:xfrm>
          <a:off x="8699500" y="9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6453</xdr:rowOff>
    </xdr:from>
    <xdr:ext cx="534377" cy="259045"/>
    <xdr:sp macro="" textlink="">
      <xdr:nvSpPr>
        <xdr:cNvPr id="371" name="テキスト ボックス 370"/>
        <xdr:cNvSpPr txBox="1"/>
      </xdr:nvSpPr>
      <xdr:spPr>
        <a:xfrm>
          <a:off x="8483111" y="943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3952</xdr:rowOff>
    </xdr:from>
    <xdr:to>
      <xdr:col>11</xdr:col>
      <xdr:colOff>358775</xdr:colOff>
      <xdr:row>56</xdr:row>
      <xdr:rowOff>105552</xdr:rowOff>
    </xdr:to>
    <xdr:sp macro="" textlink="">
      <xdr:nvSpPr>
        <xdr:cNvPr id="372" name="円/楕円 371"/>
        <xdr:cNvSpPr/>
      </xdr:nvSpPr>
      <xdr:spPr>
        <a:xfrm>
          <a:off x="7810500" y="9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122079</xdr:rowOff>
    </xdr:from>
    <xdr:ext cx="534377" cy="259045"/>
    <xdr:sp macro="" textlink="">
      <xdr:nvSpPr>
        <xdr:cNvPr id="373" name="テキスト ボックス 372"/>
        <xdr:cNvSpPr txBox="1"/>
      </xdr:nvSpPr>
      <xdr:spPr>
        <a:xfrm>
          <a:off x="7594111" y="9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76839</xdr:rowOff>
    </xdr:from>
    <xdr:to>
      <xdr:col>10</xdr:col>
      <xdr:colOff>155575</xdr:colOff>
      <xdr:row>57</xdr:row>
      <xdr:rowOff>6989</xdr:rowOff>
    </xdr:to>
    <xdr:sp macro="" textlink="">
      <xdr:nvSpPr>
        <xdr:cNvPr id="374" name="円/楕円 373"/>
        <xdr:cNvSpPr/>
      </xdr:nvSpPr>
      <xdr:spPr>
        <a:xfrm>
          <a:off x="6921500" y="96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23516</xdr:rowOff>
    </xdr:from>
    <xdr:ext cx="534377" cy="259045"/>
    <xdr:sp macro="" textlink="">
      <xdr:nvSpPr>
        <xdr:cNvPr id="375" name="テキスト ボックス 374"/>
        <xdr:cNvSpPr txBox="1"/>
      </xdr:nvSpPr>
      <xdr:spPr>
        <a:xfrm>
          <a:off x="6705111" y="94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112072</xdr:rowOff>
    </xdr:from>
    <xdr:to>
      <xdr:col>15</xdr:col>
      <xdr:colOff>180975</xdr:colOff>
      <xdr:row>78</xdr:row>
      <xdr:rowOff>13432</xdr:rowOff>
    </xdr:to>
    <xdr:cxnSp macro="">
      <xdr:nvCxnSpPr>
        <xdr:cNvPr id="406" name="直線コネクタ 405"/>
        <xdr:cNvCxnSpPr/>
      </xdr:nvCxnSpPr>
      <xdr:spPr>
        <a:xfrm flipV="1">
          <a:off x="9639300" y="13313722"/>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270</xdr:rowOff>
    </xdr:from>
    <xdr:to>
      <xdr:col>14</xdr:col>
      <xdr:colOff>28575</xdr:colOff>
      <xdr:row>78</xdr:row>
      <xdr:rowOff>13432</xdr:rowOff>
    </xdr:to>
    <xdr:cxnSp macro="">
      <xdr:nvCxnSpPr>
        <xdr:cNvPr id="409" name="直線コネクタ 408"/>
        <xdr:cNvCxnSpPr/>
      </xdr:nvCxnSpPr>
      <xdr:spPr>
        <a:xfrm>
          <a:off x="8750300" y="13373370"/>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270</xdr:rowOff>
    </xdr:from>
    <xdr:to>
      <xdr:col>12</xdr:col>
      <xdr:colOff>511175</xdr:colOff>
      <xdr:row>78</xdr:row>
      <xdr:rowOff>25105</xdr:rowOff>
    </xdr:to>
    <xdr:cxnSp macro="">
      <xdr:nvCxnSpPr>
        <xdr:cNvPr id="412" name="直線コネクタ 411"/>
        <xdr:cNvCxnSpPr/>
      </xdr:nvCxnSpPr>
      <xdr:spPr>
        <a:xfrm flipV="1">
          <a:off x="7861300" y="13373370"/>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18559</xdr:rowOff>
    </xdr:from>
    <xdr:to>
      <xdr:col>11</xdr:col>
      <xdr:colOff>307975</xdr:colOff>
      <xdr:row>78</xdr:row>
      <xdr:rowOff>25105</xdr:rowOff>
    </xdr:to>
    <xdr:cxnSp macro="">
      <xdr:nvCxnSpPr>
        <xdr:cNvPr id="415" name="直線コネクタ 414"/>
        <xdr:cNvCxnSpPr/>
      </xdr:nvCxnSpPr>
      <xdr:spPr>
        <a:xfrm>
          <a:off x="6972300" y="13391659"/>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61272</xdr:rowOff>
    </xdr:from>
    <xdr:to>
      <xdr:col>15</xdr:col>
      <xdr:colOff>231775</xdr:colOff>
      <xdr:row>77</xdr:row>
      <xdr:rowOff>162872</xdr:rowOff>
    </xdr:to>
    <xdr:sp macro="" textlink="">
      <xdr:nvSpPr>
        <xdr:cNvPr id="425" name="円/楕円 424"/>
        <xdr:cNvSpPr/>
      </xdr:nvSpPr>
      <xdr:spPr>
        <a:xfrm>
          <a:off x="10426700" y="13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84149</xdr:rowOff>
    </xdr:from>
    <xdr:ext cx="534377" cy="259045"/>
    <xdr:sp macro="" textlink="">
      <xdr:nvSpPr>
        <xdr:cNvPr id="426" name="商工費該当値テキスト"/>
        <xdr:cNvSpPr txBox="1"/>
      </xdr:nvSpPr>
      <xdr:spPr>
        <a:xfrm>
          <a:off x="10528300" y="131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134082</xdr:rowOff>
    </xdr:from>
    <xdr:to>
      <xdr:col>14</xdr:col>
      <xdr:colOff>79375</xdr:colOff>
      <xdr:row>78</xdr:row>
      <xdr:rowOff>64232</xdr:rowOff>
    </xdr:to>
    <xdr:sp macro="" textlink="">
      <xdr:nvSpPr>
        <xdr:cNvPr id="427" name="円/楕円 426"/>
        <xdr:cNvSpPr/>
      </xdr:nvSpPr>
      <xdr:spPr>
        <a:xfrm>
          <a:off x="9588500" y="133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80759</xdr:rowOff>
    </xdr:from>
    <xdr:ext cx="534377" cy="259045"/>
    <xdr:sp macro="" textlink="">
      <xdr:nvSpPr>
        <xdr:cNvPr id="428" name="テキスト ボックス 427"/>
        <xdr:cNvSpPr txBox="1"/>
      </xdr:nvSpPr>
      <xdr:spPr>
        <a:xfrm>
          <a:off x="9372111" y="131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120920</xdr:rowOff>
    </xdr:from>
    <xdr:to>
      <xdr:col>12</xdr:col>
      <xdr:colOff>561975</xdr:colOff>
      <xdr:row>78</xdr:row>
      <xdr:rowOff>51070</xdr:rowOff>
    </xdr:to>
    <xdr:sp macro="" textlink="">
      <xdr:nvSpPr>
        <xdr:cNvPr id="429" name="円/楕円 428"/>
        <xdr:cNvSpPr/>
      </xdr:nvSpPr>
      <xdr:spPr>
        <a:xfrm>
          <a:off x="8699500" y="133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67597</xdr:rowOff>
    </xdr:from>
    <xdr:ext cx="534377" cy="259045"/>
    <xdr:sp macro="" textlink="">
      <xdr:nvSpPr>
        <xdr:cNvPr id="430" name="テキスト ボックス 429"/>
        <xdr:cNvSpPr txBox="1"/>
      </xdr:nvSpPr>
      <xdr:spPr>
        <a:xfrm>
          <a:off x="8483111" y="130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145755</xdr:rowOff>
    </xdr:from>
    <xdr:to>
      <xdr:col>11</xdr:col>
      <xdr:colOff>358775</xdr:colOff>
      <xdr:row>78</xdr:row>
      <xdr:rowOff>75905</xdr:rowOff>
    </xdr:to>
    <xdr:sp macro="" textlink="">
      <xdr:nvSpPr>
        <xdr:cNvPr id="431" name="円/楕円 430"/>
        <xdr:cNvSpPr/>
      </xdr:nvSpPr>
      <xdr:spPr>
        <a:xfrm>
          <a:off x="7810500" y="133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92432</xdr:rowOff>
    </xdr:from>
    <xdr:ext cx="534377" cy="259045"/>
    <xdr:sp macro="" textlink="">
      <xdr:nvSpPr>
        <xdr:cNvPr id="432" name="テキスト ボックス 431"/>
        <xdr:cNvSpPr txBox="1"/>
      </xdr:nvSpPr>
      <xdr:spPr>
        <a:xfrm>
          <a:off x="7594111" y="1312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139209</xdr:rowOff>
    </xdr:from>
    <xdr:to>
      <xdr:col>10</xdr:col>
      <xdr:colOff>155575</xdr:colOff>
      <xdr:row>78</xdr:row>
      <xdr:rowOff>69359</xdr:rowOff>
    </xdr:to>
    <xdr:sp macro="" textlink="">
      <xdr:nvSpPr>
        <xdr:cNvPr id="433" name="円/楕円 432"/>
        <xdr:cNvSpPr/>
      </xdr:nvSpPr>
      <xdr:spPr>
        <a:xfrm>
          <a:off x="6921500" y="133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85886</xdr:rowOff>
    </xdr:from>
    <xdr:ext cx="534377" cy="259045"/>
    <xdr:sp macro="" textlink="">
      <xdr:nvSpPr>
        <xdr:cNvPr id="434" name="テキスト ボックス 433"/>
        <xdr:cNvSpPr txBox="1"/>
      </xdr:nvSpPr>
      <xdr:spPr>
        <a:xfrm>
          <a:off x="6705111" y="131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97273</xdr:rowOff>
    </xdr:from>
    <xdr:to>
      <xdr:col>15</xdr:col>
      <xdr:colOff>180975</xdr:colOff>
      <xdr:row>98</xdr:row>
      <xdr:rowOff>99084</xdr:rowOff>
    </xdr:to>
    <xdr:cxnSp macro="">
      <xdr:nvCxnSpPr>
        <xdr:cNvPr id="461" name="直線コネクタ 460"/>
        <xdr:cNvCxnSpPr/>
      </xdr:nvCxnSpPr>
      <xdr:spPr>
        <a:xfrm flipV="1">
          <a:off x="9639300" y="16899373"/>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99084</xdr:rowOff>
    </xdr:from>
    <xdr:to>
      <xdr:col>14</xdr:col>
      <xdr:colOff>28575</xdr:colOff>
      <xdr:row>98</xdr:row>
      <xdr:rowOff>102028</xdr:rowOff>
    </xdr:to>
    <xdr:cxnSp macro="">
      <xdr:nvCxnSpPr>
        <xdr:cNvPr id="464" name="直線コネクタ 463"/>
        <xdr:cNvCxnSpPr/>
      </xdr:nvCxnSpPr>
      <xdr:spPr>
        <a:xfrm flipV="1">
          <a:off x="8750300" y="16901184"/>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102028</xdr:rowOff>
    </xdr:from>
    <xdr:to>
      <xdr:col>12</xdr:col>
      <xdr:colOff>511175</xdr:colOff>
      <xdr:row>98</xdr:row>
      <xdr:rowOff>113260</xdr:rowOff>
    </xdr:to>
    <xdr:cxnSp macro="">
      <xdr:nvCxnSpPr>
        <xdr:cNvPr id="467" name="直線コネクタ 466"/>
        <xdr:cNvCxnSpPr/>
      </xdr:nvCxnSpPr>
      <xdr:spPr>
        <a:xfrm flipV="1">
          <a:off x="7861300" y="16904128"/>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111930</xdr:rowOff>
    </xdr:from>
    <xdr:to>
      <xdr:col>11</xdr:col>
      <xdr:colOff>307975</xdr:colOff>
      <xdr:row>98</xdr:row>
      <xdr:rowOff>113260</xdr:rowOff>
    </xdr:to>
    <xdr:cxnSp macro="">
      <xdr:nvCxnSpPr>
        <xdr:cNvPr id="470" name="直線コネクタ 469"/>
        <xdr:cNvCxnSpPr/>
      </xdr:nvCxnSpPr>
      <xdr:spPr>
        <a:xfrm>
          <a:off x="6972300" y="1691403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46473</xdr:rowOff>
    </xdr:from>
    <xdr:to>
      <xdr:col>15</xdr:col>
      <xdr:colOff>231775</xdr:colOff>
      <xdr:row>98</xdr:row>
      <xdr:rowOff>148073</xdr:rowOff>
    </xdr:to>
    <xdr:sp macro="" textlink="">
      <xdr:nvSpPr>
        <xdr:cNvPr id="480" name="円/楕円 479"/>
        <xdr:cNvSpPr/>
      </xdr:nvSpPr>
      <xdr:spPr>
        <a:xfrm>
          <a:off x="10426700" y="168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48284</xdr:rowOff>
    </xdr:from>
    <xdr:to>
      <xdr:col>14</xdr:col>
      <xdr:colOff>79375</xdr:colOff>
      <xdr:row>98</xdr:row>
      <xdr:rowOff>149884</xdr:rowOff>
    </xdr:to>
    <xdr:sp macro="" textlink="">
      <xdr:nvSpPr>
        <xdr:cNvPr id="482" name="円/楕円 481"/>
        <xdr:cNvSpPr/>
      </xdr:nvSpPr>
      <xdr:spPr>
        <a:xfrm>
          <a:off x="9588500" y="168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141011</xdr:rowOff>
    </xdr:from>
    <xdr:ext cx="534377" cy="259045"/>
    <xdr:sp macro="" textlink="">
      <xdr:nvSpPr>
        <xdr:cNvPr id="483" name="テキスト ボックス 482"/>
        <xdr:cNvSpPr txBox="1"/>
      </xdr:nvSpPr>
      <xdr:spPr>
        <a:xfrm>
          <a:off x="9372111" y="169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51228</xdr:rowOff>
    </xdr:from>
    <xdr:to>
      <xdr:col>12</xdr:col>
      <xdr:colOff>561975</xdr:colOff>
      <xdr:row>98</xdr:row>
      <xdr:rowOff>152828</xdr:rowOff>
    </xdr:to>
    <xdr:sp macro="" textlink="">
      <xdr:nvSpPr>
        <xdr:cNvPr id="484" name="円/楕円 483"/>
        <xdr:cNvSpPr/>
      </xdr:nvSpPr>
      <xdr:spPr>
        <a:xfrm>
          <a:off x="8699500" y="168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143955</xdr:rowOff>
    </xdr:from>
    <xdr:ext cx="534377" cy="259045"/>
    <xdr:sp macro="" textlink="">
      <xdr:nvSpPr>
        <xdr:cNvPr id="485" name="テキスト ボックス 484"/>
        <xdr:cNvSpPr txBox="1"/>
      </xdr:nvSpPr>
      <xdr:spPr>
        <a:xfrm>
          <a:off x="8483111" y="169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62460</xdr:rowOff>
    </xdr:from>
    <xdr:to>
      <xdr:col>11</xdr:col>
      <xdr:colOff>358775</xdr:colOff>
      <xdr:row>98</xdr:row>
      <xdr:rowOff>164060</xdr:rowOff>
    </xdr:to>
    <xdr:sp macro="" textlink="">
      <xdr:nvSpPr>
        <xdr:cNvPr id="486" name="円/楕円 485"/>
        <xdr:cNvSpPr/>
      </xdr:nvSpPr>
      <xdr:spPr>
        <a:xfrm>
          <a:off x="7810500" y="16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155187</xdr:rowOff>
    </xdr:from>
    <xdr:ext cx="534377" cy="259045"/>
    <xdr:sp macro="" textlink="">
      <xdr:nvSpPr>
        <xdr:cNvPr id="487" name="テキスト ボックス 486"/>
        <xdr:cNvSpPr txBox="1"/>
      </xdr:nvSpPr>
      <xdr:spPr>
        <a:xfrm>
          <a:off x="7594111" y="16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61130</xdr:rowOff>
    </xdr:from>
    <xdr:to>
      <xdr:col>10</xdr:col>
      <xdr:colOff>155575</xdr:colOff>
      <xdr:row>98</xdr:row>
      <xdr:rowOff>162730</xdr:rowOff>
    </xdr:to>
    <xdr:sp macro="" textlink="">
      <xdr:nvSpPr>
        <xdr:cNvPr id="488" name="円/楕円 487"/>
        <xdr:cNvSpPr/>
      </xdr:nvSpPr>
      <xdr:spPr>
        <a:xfrm>
          <a:off x="6921500" y="168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153857</xdr:rowOff>
    </xdr:from>
    <xdr:ext cx="534377" cy="259045"/>
    <xdr:sp macro="" textlink="">
      <xdr:nvSpPr>
        <xdr:cNvPr id="489" name="テキスト ボックス 488"/>
        <xdr:cNvSpPr txBox="1"/>
      </xdr:nvSpPr>
      <xdr:spPr>
        <a:xfrm>
          <a:off x="6705111" y="1695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154429</xdr:rowOff>
    </xdr:from>
    <xdr:to>
      <xdr:col>23</xdr:col>
      <xdr:colOff>517525</xdr:colOff>
      <xdr:row>37</xdr:row>
      <xdr:rowOff>160780</xdr:rowOff>
    </xdr:to>
    <xdr:cxnSp macro="">
      <xdr:nvCxnSpPr>
        <xdr:cNvPr id="520" name="直線コネクタ 519"/>
        <xdr:cNvCxnSpPr/>
      </xdr:nvCxnSpPr>
      <xdr:spPr>
        <a:xfrm flipV="1">
          <a:off x="15481300" y="6326629"/>
          <a:ext cx="838200" cy="1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140696</xdr:rowOff>
    </xdr:from>
    <xdr:to>
      <xdr:col>22</xdr:col>
      <xdr:colOff>365125</xdr:colOff>
      <xdr:row>37</xdr:row>
      <xdr:rowOff>160780</xdr:rowOff>
    </xdr:to>
    <xdr:cxnSp macro="">
      <xdr:nvCxnSpPr>
        <xdr:cNvPr id="523" name="直線コネクタ 522"/>
        <xdr:cNvCxnSpPr/>
      </xdr:nvCxnSpPr>
      <xdr:spPr>
        <a:xfrm>
          <a:off x="14592300" y="648434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65062</xdr:rowOff>
    </xdr:from>
    <xdr:to>
      <xdr:col>21</xdr:col>
      <xdr:colOff>161925</xdr:colOff>
      <xdr:row>37</xdr:row>
      <xdr:rowOff>140696</xdr:rowOff>
    </xdr:to>
    <xdr:cxnSp macro="">
      <xdr:nvCxnSpPr>
        <xdr:cNvPr id="526" name="直線コネクタ 525"/>
        <xdr:cNvCxnSpPr/>
      </xdr:nvCxnSpPr>
      <xdr:spPr>
        <a:xfrm>
          <a:off x="13703300" y="6237262"/>
          <a:ext cx="8890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65062</xdr:rowOff>
    </xdr:from>
    <xdr:to>
      <xdr:col>19</xdr:col>
      <xdr:colOff>644525</xdr:colOff>
      <xdr:row>38</xdr:row>
      <xdr:rowOff>7145</xdr:rowOff>
    </xdr:to>
    <xdr:cxnSp macro="">
      <xdr:nvCxnSpPr>
        <xdr:cNvPr id="529" name="直線コネクタ 528"/>
        <xdr:cNvCxnSpPr/>
      </xdr:nvCxnSpPr>
      <xdr:spPr>
        <a:xfrm flipV="1">
          <a:off x="12814300" y="6237262"/>
          <a:ext cx="889000" cy="2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103629</xdr:rowOff>
    </xdr:from>
    <xdr:to>
      <xdr:col>23</xdr:col>
      <xdr:colOff>568325</xdr:colOff>
      <xdr:row>37</xdr:row>
      <xdr:rowOff>33779</xdr:rowOff>
    </xdr:to>
    <xdr:sp macro="" textlink="">
      <xdr:nvSpPr>
        <xdr:cNvPr id="539" name="円/楕円 538"/>
        <xdr:cNvSpPr/>
      </xdr:nvSpPr>
      <xdr:spPr>
        <a:xfrm>
          <a:off x="16268700" y="62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126506</xdr:rowOff>
    </xdr:from>
    <xdr:ext cx="534377" cy="259045"/>
    <xdr:sp macro="" textlink="">
      <xdr:nvSpPr>
        <xdr:cNvPr id="540" name="消防費該当値テキスト"/>
        <xdr:cNvSpPr txBox="1"/>
      </xdr:nvSpPr>
      <xdr:spPr>
        <a:xfrm>
          <a:off x="16370300" y="61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109980</xdr:rowOff>
    </xdr:from>
    <xdr:to>
      <xdr:col>22</xdr:col>
      <xdr:colOff>415925</xdr:colOff>
      <xdr:row>38</xdr:row>
      <xdr:rowOff>40130</xdr:rowOff>
    </xdr:to>
    <xdr:sp macro="" textlink="">
      <xdr:nvSpPr>
        <xdr:cNvPr id="541" name="円/楕円 540"/>
        <xdr:cNvSpPr/>
      </xdr:nvSpPr>
      <xdr:spPr>
        <a:xfrm>
          <a:off x="15430500" y="64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31257</xdr:rowOff>
    </xdr:from>
    <xdr:ext cx="534377" cy="259045"/>
    <xdr:sp macro="" textlink="">
      <xdr:nvSpPr>
        <xdr:cNvPr id="542" name="テキスト ボックス 541"/>
        <xdr:cNvSpPr txBox="1"/>
      </xdr:nvSpPr>
      <xdr:spPr>
        <a:xfrm>
          <a:off x="15214111" y="6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89896</xdr:rowOff>
    </xdr:from>
    <xdr:to>
      <xdr:col>21</xdr:col>
      <xdr:colOff>212725</xdr:colOff>
      <xdr:row>38</xdr:row>
      <xdr:rowOff>20046</xdr:rowOff>
    </xdr:to>
    <xdr:sp macro="" textlink="">
      <xdr:nvSpPr>
        <xdr:cNvPr id="543" name="円/楕円 542"/>
        <xdr:cNvSpPr/>
      </xdr:nvSpPr>
      <xdr:spPr>
        <a:xfrm>
          <a:off x="14541500" y="64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11173</xdr:rowOff>
    </xdr:from>
    <xdr:ext cx="534377" cy="259045"/>
    <xdr:sp macro="" textlink="">
      <xdr:nvSpPr>
        <xdr:cNvPr id="544" name="テキスト ボックス 543"/>
        <xdr:cNvSpPr txBox="1"/>
      </xdr:nvSpPr>
      <xdr:spPr>
        <a:xfrm>
          <a:off x="14325111" y="65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14262</xdr:rowOff>
    </xdr:from>
    <xdr:to>
      <xdr:col>20</xdr:col>
      <xdr:colOff>9525</xdr:colOff>
      <xdr:row>36</xdr:row>
      <xdr:rowOff>115862</xdr:rowOff>
    </xdr:to>
    <xdr:sp macro="" textlink="">
      <xdr:nvSpPr>
        <xdr:cNvPr id="545" name="円/楕円 544"/>
        <xdr:cNvSpPr/>
      </xdr:nvSpPr>
      <xdr:spPr>
        <a:xfrm>
          <a:off x="13652500" y="61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132389</xdr:rowOff>
    </xdr:from>
    <xdr:ext cx="534377" cy="259045"/>
    <xdr:sp macro="" textlink="">
      <xdr:nvSpPr>
        <xdr:cNvPr id="546" name="テキスト ボックス 545"/>
        <xdr:cNvSpPr txBox="1"/>
      </xdr:nvSpPr>
      <xdr:spPr>
        <a:xfrm>
          <a:off x="13436111" y="596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127795</xdr:rowOff>
    </xdr:from>
    <xdr:to>
      <xdr:col>18</xdr:col>
      <xdr:colOff>492125</xdr:colOff>
      <xdr:row>38</xdr:row>
      <xdr:rowOff>57945</xdr:rowOff>
    </xdr:to>
    <xdr:sp macro="" textlink="">
      <xdr:nvSpPr>
        <xdr:cNvPr id="547" name="円/楕円 546"/>
        <xdr:cNvSpPr/>
      </xdr:nvSpPr>
      <xdr:spPr>
        <a:xfrm>
          <a:off x="12763500" y="64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49072</xdr:rowOff>
    </xdr:from>
    <xdr:ext cx="534377" cy="259045"/>
    <xdr:sp macro="" textlink="">
      <xdr:nvSpPr>
        <xdr:cNvPr id="548" name="テキスト ボックス 547"/>
        <xdr:cNvSpPr txBox="1"/>
      </xdr:nvSpPr>
      <xdr:spPr>
        <a:xfrm>
          <a:off x="12547111" y="65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142215</xdr:rowOff>
    </xdr:from>
    <xdr:to>
      <xdr:col>23</xdr:col>
      <xdr:colOff>517525</xdr:colOff>
      <xdr:row>57</xdr:row>
      <xdr:rowOff>88729</xdr:rowOff>
    </xdr:to>
    <xdr:cxnSp macro="">
      <xdr:nvCxnSpPr>
        <xdr:cNvPr id="579" name="直線コネクタ 578"/>
        <xdr:cNvCxnSpPr/>
      </xdr:nvCxnSpPr>
      <xdr:spPr>
        <a:xfrm>
          <a:off x="15481300" y="9743415"/>
          <a:ext cx="838200" cy="1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142215</xdr:rowOff>
    </xdr:from>
    <xdr:to>
      <xdr:col>22</xdr:col>
      <xdr:colOff>365125</xdr:colOff>
      <xdr:row>57</xdr:row>
      <xdr:rowOff>146676</xdr:rowOff>
    </xdr:to>
    <xdr:cxnSp macro="">
      <xdr:nvCxnSpPr>
        <xdr:cNvPr id="582" name="直線コネクタ 581"/>
        <xdr:cNvCxnSpPr/>
      </xdr:nvCxnSpPr>
      <xdr:spPr>
        <a:xfrm flipV="1">
          <a:off x="14592300" y="9743415"/>
          <a:ext cx="889000" cy="17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142822</xdr:rowOff>
    </xdr:from>
    <xdr:to>
      <xdr:col>21</xdr:col>
      <xdr:colOff>161925</xdr:colOff>
      <xdr:row>57</xdr:row>
      <xdr:rowOff>146676</xdr:rowOff>
    </xdr:to>
    <xdr:cxnSp macro="">
      <xdr:nvCxnSpPr>
        <xdr:cNvPr id="585" name="直線コネクタ 584"/>
        <xdr:cNvCxnSpPr/>
      </xdr:nvCxnSpPr>
      <xdr:spPr>
        <a:xfrm>
          <a:off x="13703300" y="9915472"/>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112928</xdr:rowOff>
    </xdr:from>
    <xdr:to>
      <xdr:col>19</xdr:col>
      <xdr:colOff>644525</xdr:colOff>
      <xdr:row>57</xdr:row>
      <xdr:rowOff>142822</xdr:rowOff>
    </xdr:to>
    <xdr:cxnSp macro="">
      <xdr:nvCxnSpPr>
        <xdr:cNvPr id="588" name="直線コネクタ 587"/>
        <xdr:cNvCxnSpPr/>
      </xdr:nvCxnSpPr>
      <xdr:spPr>
        <a:xfrm>
          <a:off x="12814300" y="9714128"/>
          <a:ext cx="889000" cy="20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37929</xdr:rowOff>
    </xdr:from>
    <xdr:to>
      <xdr:col>23</xdr:col>
      <xdr:colOff>568325</xdr:colOff>
      <xdr:row>57</xdr:row>
      <xdr:rowOff>139529</xdr:rowOff>
    </xdr:to>
    <xdr:sp macro="" textlink="">
      <xdr:nvSpPr>
        <xdr:cNvPr id="598" name="円/楕円 597"/>
        <xdr:cNvSpPr/>
      </xdr:nvSpPr>
      <xdr:spPr>
        <a:xfrm>
          <a:off x="16268700" y="98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16356</xdr:rowOff>
    </xdr:from>
    <xdr:ext cx="534377" cy="259045"/>
    <xdr:sp macro="" textlink="">
      <xdr:nvSpPr>
        <xdr:cNvPr id="599" name="教育費該当値テキスト"/>
        <xdr:cNvSpPr txBox="1"/>
      </xdr:nvSpPr>
      <xdr:spPr>
        <a:xfrm>
          <a:off x="16370300" y="9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91415</xdr:rowOff>
    </xdr:from>
    <xdr:to>
      <xdr:col>22</xdr:col>
      <xdr:colOff>415925</xdr:colOff>
      <xdr:row>57</xdr:row>
      <xdr:rowOff>21565</xdr:rowOff>
    </xdr:to>
    <xdr:sp macro="" textlink="">
      <xdr:nvSpPr>
        <xdr:cNvPr id="600" name="円/楕円 599"/>
        <xdr:cNvSpPr/>
      </xdr:nvSpPr>
      <xdr:spPr>
        <a:xfrm>
          <a:off x="15430500" y="96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38092</xdr:rowOff>
    </xdr:from>
    <xdr:ext cx="534377" cy="259045"/>
    <xdr:sp macro="" textlink="">
      <xdr:nvSpPr>
        <xdr:cNvPr id="601" name="テキスト ボックス 600"/>
        <xdr:cNvSpPr txBox="1"/>
      </xdr:nvSpPr>
      <xdr:spPr>
        <a:xfrm>
          <a:off x="15214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95876</xdr:rowOff>
    </xdr:from>
    <xdr:to>
      <xdr:col>21</xdr:col>
      <xdr:colOff>212725</xdr:colOff>
      <xdr:row>58</xdr:row>
      <xdr:rowOff>26026</xdr:rowOff>
    </xdr:to>
    <xdr:sp macro="" textlink="">
      <xdr:nvSpPr>
        <xdr:cNvPr id="602" name="円/楕円 601"/>
        <xdr:cNvSpPr/>
      </xdr:nvSpPr>
      <xdr:spPr>
        <a:xfrm>
          <a:off x="14541500" y="98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17153</xdr:rowOff>
    </xdr:from>
    <xdr:ext cx="534377" cy="259045"/>
    <xdr:sp macro="" textlink="">
      <xdr:nvSpPr>
        <xdr:cNvPr id="603" name="テキスト ボックス 602"/>
        <xdr:cNvSpPr txBox="1"/>
      </xdr:nvSpPr>
      <xdr:spPr>
        <a:xfrm>
          <a:off x="14325111" y="99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92022</xdr:rowOff>
    </xdr:from>
    <xdr:to>
      <xdr:col>20</xdr:col>
      <xdr:colOff>9525</xdr:colOff>
      <xdr:row>58</xdr:row>
      <xdr:rowOff>22172</xdr:rowOff>
    </xdr:to>
    <xdr:sp macro="" textlink="">
      <xdr:nvSpPr>
        <xdr:cNvPr id="604" name="円/楕円 603"/>
        <xdr:cNvSpPr/>
      </xdr:nvSpPr>
      <xdr:spPr>
        <a:xfrm>
          <a:off x="13652500" y="98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13299</xdr:rowOff>
    </xdr:from>
    <xdr:ext cx="534377" cy="259045"/>
    <xdr:sp macro="" textlink="">
      <xdr:nvSpPr>
        <xdr:cNvPr id="605" name="テキスト ボックス 604"/>
        <xdr:cNvSpPr txBox="1"/>
      </xdr:nvSpPr>
      <xdr:spPr>
        <a:xfrm>
          <a:off x="13436111" y="99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62128</xdr:rowOff>
    </xdr:from>
    <xdr:to>
      <xdr:col>18</xdr:col>
      <xdr:colOff>492125</xdr:colOff>
      <xdr:row>56</xdr:row>
      <xdr:rowOff>163728</xdr:rowOff>
    </xdr:to>
    <xdr:sp macro="" textlink="">
      <xdr:nvSpPr>
        <xdr:cNvPr id="606" name="円/楕円 605"/>
        <xdr:cNvSpPr/>
      </xdr:nvSpPr>
      <xdr:spPr>
        <a:xfrm>
          <a:off x="12763500" y="96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8805</xdr:rowOff>
    </xdr:from>
    <xdr:ext cx="534377" cy="259045"/>
    <xdr:sp macro="" textlink="">
      <xdr:nvSpPr>
        <xdr:cNvPr id="607" name="テキスト ボックス 606"/>
        <xdr:cNvSpPr txBox="1"/>
      </xdr:nvSpPr>
      <xdr:spPr>
        <a:xfrm>
          <a:off x="12547111" y="94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123470</xdr:rowOff>
    </xdr:from>
    <xdr:to>
      <xdr:col>23</xdr:col>
      <xdr:colOff>517525</xdr:colOff>
      <xdr:row>78</xdr:row>
      <xdr:rowOff>130995</xdr:rowOff>
    </xdr:to>
    <xdr:cxnSp macro="">
      <xdr:nvCxnSpPr>
        <xdr:cNvPr id="634" name="直線コネクタ 633"/>
        <xdr:cNvCxnSpPr/>
      </xdr:nvCxnSpPr>
      <xdr:spPr>
        <a:xfrm flipV="1">
          <a:off x="15481300" y="13496570"/>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130995</xdr:rowOff>
    </xdr:from>
    <xdr:to>
      <xdr:col>22</xdr:col>
      <xdr:colOff>365125</xdr:colOff>
      <xdr:row>78</xdr:row>
      <xdr:rowOff>135426</xdr:rowOff>
    </xdr:to>
    <xdr:cxnSp macro="">
      <xdr:nvCxnSpPr>
        <xdr:cNvPr id="637" name="直線コネクタ 636"/>
        <xdr:cNvCxnSpPr/>
      </xdr:nvCxnSpPr>
      <xdr:spPr>
        <a:xfrm flipV="1">
          <a:off x="14592300" y="13504095"/>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135426</xdr:rowOff>
    </xdr:from>
    <xdr:to>
      <xdr:col>21</xdr:col>
      <xdr:colOff>161925</xdr:colOff>
      <xdr:row>78</xdr:row>
      <xdr:rowOff>137026</xdr:rowOff>
    </xdr:to>
    <xdr:cxnSp macro="">
      <xdr:nvCxnSpPr>
        <xdr:cNvPr id="640" name="直線コネクタ 639"/>
        <xdr:cNvCxnSpPr/>
      </xdr:nvCxnSpPr>
      <xdr:spPr>
        <a:xfrm flipV="1">
          <a:off x="13703300" y="135085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133482</xdr:rowOff>
    </xdr:from>
    <xdr:to>
      <xdr:col>19</xdr:col>
      <xdr:colOff>644525</xdr:colOff>
      <xdr:row>78</xdr:row>
      <xdr:rowOff>137026</xdr:rowOff>
    </xdr:to>
    <xdr:cxnSp macro="">
      <xdr:nvCxnSpPr>
        <xdr:cNvPr id="643" name="直線コネクタ 642"/>
        <xdr:cNvCxnSpPr/>
      </xdr:nvCxnSpPr>
      <xdr:spPr>
        <a:xfrm>
          <a:off x="12814300" y="1350658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72670</xdr:rowOff>
    </xdr:from>
    <xdr:to>
      <xdr:col>23</xdr:col>
      <xdr:colOff>568325</xdr:colOff>
      <xdr:row>79</xdr:row>
      <xdr:rowOff>2820</xdr:rowOff>
    </xdr:to>
    <xdr:sp macro="" textlink="">
      <xdr:nvSpPr>
        <xdr:cNvPr id="653" name="円/楕円 652"/>
        <xdr:cNvSpPr/>
      </xdr:nvSpPr>
      <xdr:spPr>
        <a:xfrm>
          <a:off x="162687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80195</xdr:rowOff>
    </xdr:from>
    <xdr:to>
      <xdr:col>22</xdr:col>
      <xdr:colOff>415925</xdr:colOff>
      <xdr:row>79</xdr:row>
      <xdr:rowOff>10345</xdr:rowOff>
    </xdr:to>
    <xdr:sp macro="" textlink="">
      <xdr:nvSpPr>
        <xdr:cNvPr id="655" name="円/楕円 654"/>
        <xdr:cNvSpPr/>
      </xdr:nvSpPr>
      <xdr:spPr>
        <a:xfrm>
          <a:off x="15430500" y="134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1472</xdr:rowOff>
    </xdr:from>
    <xdr:ext cx="469744" cy="259045"/>
    <xdr:sp macro="" textlink="">
      <xdr:nvSpPr>
        <xdr:cNvPr id="656" name="テキスト ボックス 655"/>
        <xdr:cNvSpPr txBox="1"/>
      </xdr:nvSpPr>
      <xdr:spPr>
        <a:xfrm>
          <a:off x="15246427" y="135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84626</xdr:rowOff>
    </xdr:from>
    <xdr:to>
      <xdr:col>21</xdr:col>
      <xdr:colOff>212725</xdr:colOff>
      <xdr:row>79</xdr:row>
      <xdr:rowOff>14776</xdr:rowOff>
    </xdr:to>
    <xdr:sp macro="" textlink="">
      <xdr:nvSpPr>
        <xdr:cNvPr id="657" name="円/楕円 656"/>
        <xdr:cNvSpPr/>
      </xdr:nvSpPr>
      <xdr:spPr>
        <a:xfrm>
          <a:off x="14541500" y="134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5903</xdr:rowOff>
    </xdr:from>
    <xdr:ext cx="378565" cy="259045"/>
    <xdr:sp macro="" textlink="">
      <xdr:nvSpPr>
        <xdr:cNvPr id="658" name="テキスト ボックス 657"/>
        <xdr:cNvSpPr txBox="1"/>
      </xdr:nvSpPr>
      <xdr:spPr>
        <a:xfrm>
          <a:off x="14403017" y="1355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86226</xdr:rowOff>
    </xdr:from>
    <xdr:to>
      <xdr:col>20</xdr:col>
      <xdr:colOff>9525</xdr:colOff>
      <xdr:row>79</xdr:row>
      <xdr:rowOff>16376</xdr:rowOff>
    </xdr:to>
    <xdr:sp macro="" textlink="">
      <xdr:nvSpPr>
        <xdr:cNvPr id="659" name="円/楕円 658"/>
        <xdr:cNvSpPr/>
      </xdr:nvSpPr>
      <xdr:spPr>
        <a:xfrm>
          <a:off x="136525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7503</xdr:rowOff>
    </xdr:from>
    <xdr:ext cx="378565" cy="259045"/>
    <xdr:sp macro="" textlink="">
      <xdr:nvSpPr>
        <xdr:cNvPr id="660" name="テキスト ボックス 659"/>
        <xdr:cNvSpPr txBox="1"/>
      </xdr:nvSpPr>
      <xdr:spPr>
        <a:xfrm>
          <a:off x="13514017" y="1355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82682</xdr:rowOff>
    </xdr:from>
    <xdr:to>
      <xdr:col>18</xdr:col>
      <xdr:colOff>492125</xdr:colOff>
      <xdr:row>79</xdr:row>
      <xdr:rowOff>12832</xdr:rowOff>
    </xdr:to>
    <xdr:sp macro="" textlink="">
      <xdr:nvSpPr>
        <xdr:cNvPr id="661" name="円/楕円 660"/>
        <xdr:cNvSpPr/>
      </xdr:nvSpPr>
      <xdr:spPr>
        <a:xfrm>
          <a:off x="12763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3959</xdr:rowOff>
    </xdr:from>
    <xdr:ext cx="469744" cy="259045"/>
    <xdr:sp macro="" textlink="">
      <xdr:nvSpPr>
        <xdr:cNvPr id="662" name="テキスト ボックス 661"/>
        <xdr:cNvSpPr txBox="1"/>
      </xdr:nvSpPr>
      <xdr:spPr>
        <a:xfrm>
          <a:off x="12579427" y="1354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65949</xdr:rowOff>
    </xdr:from>
    <xdr:to>
      <xdr:col>23</xdr:col>
      <xdr:colOff>517525</xdr:colOff>
      <xdr:row>97</xdr:row>
      <xdr:rowOff>68597</xdr:rowOff>
    </xdr:to>
    <xdr:cxnSp macro="">
      <xdr:nvCxnSpPr>
        <xdr:cNvPr id="691" name="直線コネクタ 690"/>
        <xdr:cNvCxnSpPr/>
      </xdr:nvCxnSpPr>
      <xdr:spPr>
        <a:xfrm>
          <a:off x="15481300" y="1669659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57849</xdr:rowOff>
    </xdr:from>
    <xdr:to>
      <xdr:col>22</xdr:col>
      <xdr:colOff>365125</xdr:colOff>
      <xdr:row>97</xdr:row>
      <xdr:rowOff>65949</xdr:rowOff>
    </xdr:to>
    <xdr:cxnSp macro="">
      <xdr:nvCxnSpPr>
        <xdr:cNvPr id="694" name="直線コネクタ 693"/>
        <xdr:cNvCxnSpPr/>
      </xdr:nvCxnSpPr>
      <xdr:spPr>
        <a:xfrm>
          <a:off x="14592300" y="16688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23842</xdr:rowOff>
    </xdr:from>
    <xdr:to>
      <xdr:col>21</xdr:col>
      <xdr:colOff>161925</xdr:colOff>
      <xdr:row>97</xdr:row>
      <xdr:rowOff>57849</xdr:rowOff>
    </xdr:to>
    <xdr:cxnSp macro="">
      <xdr:nvCxnSpPr>
        <xdr:cNvPr id="697" name="直線コネクタ 696"/>
        <xdr:cNvCxnSpPr/>
      </xdr:nvCxnSpPr>
      <xdr:spPr>
        <a:xfrm>
          <a:off x="13703300" y="16654492"/>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4057</xdr:rowOff>
    </xdr:from>
    <xdr:to>
      <xdr:col>19</xdr:col>
      <xdr:colOff>644525</xdr:colOff>
      <xdr:row>97</xdr:row>
      <xdr:rowOff>23842</xdr:rowOff>
    </xdr:to>
    <xdr:cxnSp macro="">
      <xdr:nvCxnSpPr>
        <xdr:cNvPr id="700" name="直線コネクタ 699"/>
        <xdr:cNvCxnSpPr/>
      </xdr:nvCxnSpPr>
      <xdr:spPr>
        <a:xfrm>
          <a:off x="12814300" y="16634707"/>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17797</xdr:rowOff>
    </xdr:from>
    <xdr:to>
      <xdr:col>23</xdr:col>
      <xdr:colOff>568325</xdr:colOff>
      <xdr:row>97</xdr:row>
      <xdr:rowOff>119397</xdr:rowOff>
    </xdr:to>
    <xdr:sp macro="" textlink="">
      <xdr:nvSpPr>
        <xdr:cNvPr id="710" name="円/楕円 709"/>
        <xdr:cNvSpPr/>
      </xdr:nvSpPr>
      <xdr:spPr>
        <a:xfrm>
          <a:off x="16268700" y="166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40674</xdr:rowOff>
    </xdr:from>
    <xdr:ext cx="534377" cy="259045"/>
    <xdr:sp macro="" textlink="">
      <xdr:nvSpPr>
        <xdr:cNvPr id="711" name="公債費該当値テキスト"/>
        <xdr:cNvSpPr txBox="1"/>
      </xdr:nvSpPr>
      <xdr:spPr>
        <a:xfrm>
          <a:off x="16370300" y="164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15149</xdr:rowOff>
    </xdr:from>
    <xdr:to>
      <xdr:col>22</xdr:col>
      <xdr:colOff>415925</xdr:colOff>
      <xdr:row>97</xdr:row>
      <xdr:rowOff>116749</xdr:rowOff>
    </xdr:to>
    <xdr:sp macro="" textlink="">
      <xdr:nvSpPr>
        <xdr:cNvPr id="712" name="円/楕円 711"/>
        <xdr:cNvSpPr/>
      </xdr:nvSpPr>
      <xdr:spPr>
        <a:xfrm>
          <a:off x="15430500" y="16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133276</xdr:rowOff>
    </xdr:from>
    <xdr:ext cx="534377" cy="259045"/>
    <xdr:sp macro="" textlink="">
      <xdr:nvSpPr>
        <xdr:cNvPr id="713" name="テキスト ボックス 712"/>
        <xdr:cNvSpPr txBox="1"/>
      </xdr:nvSpPr>
      <xdr:spPr>
        <a:xfrm>
          <a:off x="15214111" y="164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7049</xdr:rowOff>
    </xdr:from>
    <xdr:to>
      <xdr:col>21</xdr:col>
      <xdr:colOff>212725</xdr:colOff>
      <xdr:row>97</xdr:row>
      <xdr:rowOff>108649</xdr:rowOff>
    </xdr:to>
    <xdr:sp macro="" textlink="">
      <xdr:nvSpPr>
        <xdr:cNvPr id="714" name="円/楕円 713"/>
        <xdr:cNvSpPr/>
      </xdr:nvSpPr>
      <xdr:spPr>
        <a:xfrm>
          <a:off x="14541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125176</xdr:rowOff>
    </xdr:from>
    <xdr:ext cx="534377" cy="259045"/>
    <xdr:sp macro="" textlink="">
      <xdr:nvSpPr>
        <xdr:cNvPr id="715" name="テキスト ボックス 714"/>
        <xdr:cNvSpPr txBox="1"/>
      </xdr:nvSpPr>
      <xdr:spPr>
        <a:xfrm>
          <a:off x="14325111" y="164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144492</xdr:rowOff>
    </xdr:from>
    <xdr:to>
      <xdr:col>20</xdr:col>
      <xdr:colOff>9525</xdr:colOff>
      <xdr:row>97</xdr:row>
      <xdr:rowOff>74642</xdr:rowOff>
    </xdr:to>
    <xdr:sp macro="" textlink="">
      <xdr:nvSpPr>
        <xdr:cNvPr id="716" name="円/楕円 715"/>
        <xdr:cNvSpPr/>
      </xdr:nvSpPr>
      <xdr:spPr>
        <a:xfrm>
          <a:off x="13652500" y="166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91169</xdr:rowOff>
    </xdr:from>
    <xdr:ext cx="534377" cy="259045"/>
    <xdr:sp macro="" textlink="">
      <xdr:nvSpPr>
        <xdr:cNvPr id="717" name="テキスト ボックス 716"/>
        <xdr:cNvSpPr txBox="1"/>
      </xdr:nvSpPr>
      <xdr:spPr>
        <a:xfrm>
          <a:off x="13436111" y="163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124707</xdr:rowOff>
    </xdr:from>
    <xdr:to>
      <xdr:col>18</xdr:col>
      <xdr:colOff>492125</xdr:colOff>
      <xdr:row>97</xdr:row>
      <xdr:rowOff>54857</xdr:rowOff>
    </xdr:to>
    <xdr:sp macro="" textlink="">
      <xdr:nvSpPr>
        <xdr:cNvPr id="718" name="円/楕円 717"/>
        <xdr:cNvSpPr/>
      </xdr:nvSpPr>
      <xdr:spPr>
        <a:xfrm>
          <a:off x="12763500" y="165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71384</xdr:rowOff>
    </xdr:from>
    <xdr:ext cx="599010" cy="259045"/>
    <xdr:sp macro="" textlink="">
      <xdr:nvSpPr>
        <xdr:cNvPr id="719" name="テキスト ボックス 718"/>
        <xdr:cNvSpPr txBox="1"/>
      </xdr:nvSpPr>
      <xdr:spPr>
        <a:xfrm>
          <a:off x="12514794" y="163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18542</xdr:rowOff>
    </xdr:from>
    <xdr:to>
      <xdr:col>32</xdr:col>
      <xdr:colOff>186689</xdr:colOff>
      <xdr:row>38</xdr:row>
      <xdr:rowOff>139700</xdr:rowOff>
    </xdr:to>
    <xdr:cxnSp macro="">
      <xdr:nvCxnSpPr>
        <xdr:cNvPr id="741" name="直線コネクタ 740"/>
        <xdr:cNvCxnSpPr/>
      </xdr:nvCxnSpPr>
      <xdr:spPr>
        <a:xfrm flipV="1">
          <a:off x="22159595" y="5676392"/>
          <a:ext cx="1269"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161866</xdr:rowOff>
    </xdr:from>
    <xdr:ext cx="249299" cy="259045"/>
    <xdr:sp macro="" textlink="">
      <xdr:nvSpPr>
        <xdr:cNvPr id="742" name="諸支出金最小値テキスト"/>
        <xdr:cNvSpPr txBox="1"/>
      </xdr:nvSpPr>
      <xdr:spPr>
        <a:xfrm>
          <a:off x="22212300" y="6676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136669</xdr:rowOff>
    </xdr:from>
    <xdr:ext cx="469744" cy="259045"/>
    <xdr:sp macro="" textlink="">
      <xdr:nvSpPr>
        <xdr:cNvPr id="744" name="諸支出金最大値テキスト"/>
        <xdr:cNvSpPr txBox="1"/>
      </xdr:nvSpPr>
      <xdr:spPr>
        <a:xfrm>
          <a:off x="22212300"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33</xdr:row>
      <xdr:rowOff>18542</xdr:rowOff>
    </xdr:from>
    <xdr:to>
      <xdr:col>32</xdr:col>
      <xdr:colOff>276225</xdr:colOff>
      <xdr:row>33</xdr:row>
      <xdr:rowOff>18542</xdr:rowOff>
    </xdr:to>
    <xdr:cxnSp macro="">
      <xdr:nvCxnSpPr>
        <xdr:cNvPr id="745" name="直線コネクタ 744"/>
        <xdr:cNvCxnSpPr/>
      </xdr:nvCxnSpPr>
      <xdr:spPr>
        <a:xfrm>
          <a:off x="22072600" y="5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115697</xdr:rowOff>
    </xdr:from>
    <xdr:to>
      <xdr:col>32</xdr:col>
      <xdr:colOff>187325</xdr:colOff>
      <xdr:row>38</xdr:row>
      <xdr:rowOff>109296</xdr:rowOff>
    </xdr:to>
    <xdr:cxnSp macro="">
      <xdr:nvCxnSpPr>
        <xdr:cNvPr id="746" name="直線コネクタ 745"/>
        <xdr:cNvCxnSpPr/>
      </xdr:nvCxnSpPr>
      <xdr:spPr>
        <a:xfrm>
          <a:off x="21323300" y="6287897"/>
          <a:ext cx="8382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79316</xdr:rowOff>
    </xdr:from>
    <xdr:ext cx="378565" cy="259045"/>
    <xdr:sp macro="" textlink="">
      <xdr:nvSpPr>
        <xdr:cNvPr id="747" name="諸支出金平均値テキスト"/>
        <xdr:cNvSpPr txBox="1"/>
      </xdr:nvSpPr>
      <xdr:spPr>
        <a:xfrm>
          <a:off x="22212300" y="64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56438</xdr:rowOff>
    </xdr:from>
    <xdr:to>
      <xdr:col>32</xdr:col>
      <xdr:colOff>238125</xdr:colOff>
      <xdr:row>38</xdr:row>
      <xdr:rowOff>158038</xdr:rowOff>
    </xdr:to>
    <xdr:sp macro="" textlink="">
      <xdr:nvSpPr>
        <xdr:cNvPr id="748" name="フローチャート : 判断 747"/>
        <xdr:cNvSpPr/>
      </xdr:nvSpPr>
      <xdr:spPr>
        <a:xfrm>
          <a:off x="221107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115697</xdr:rowOff>
    </xdr:from>
    <xdr:to>
      <xdr:col>31</xdr:col>
      <xdr:colOff>34925</xdr:colOff>
      <xdr:row>38</xdr:row>
      <xdr:rowOff>110439</xdr:rowOff>
    </xdr:to>
    <xdr:cxnSp macro="">
      <xdr:nvCxnSpPr>
        <xdr:cNvPr id="749" name="直線コネクタ 748"/>
        <xdr:cNvCxnSpPr/>
      </xdr:nvCxnSpPr>
      <xdr:spPr>
        <a:xfrm flipV="1">
          <a:off x="20434300" y="6287897"/>
          <a:ext cx="8890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33579</xdr:rowOff>
    </xdr:from>
    <xdr:to>
      <xdr:col>31</xdr:col>
      <xdr:colOff>85725</xdr:colOff>
      <xdr:row>38</xdr:row>
      <xdr:rowOff>135179</xdr:rowOff>
    </xdr:to>
    <xdr:sp macro="" textlink="">
      <xdr:nvSpPr>
        <xdr:cNvPr id="750" name="フローチャート : 判断 74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126306</xdr:rowOff>
    </xdr:from>
    <xdr:ext cx="378565" cy="259045"/>
    <xdr:sp macro="" textlink="">
      <xdr:nvSpPr>
        <xdr:cNvPr id="751" name="テキスト ボックス 750"/>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52375</xdr:rowOff>
    </xdr:from>
    <xdr:to>
      <xdr:col>29</xdr:col>
      <xdr:colOff>517525</xdr:colOff>
      <xdr:row>38</xdr:row>
      <xdr:rowOff>110439</xdr:rowOff>
    </xdr:to>
    <xdr:cxnSp macro="">
      <xdr:nvCxnSpPr>
        <xdr:cNvPr id="752" name="直線コネクタ 751"/>
        <xdr:cNvCxnSpPr/>
      </xdr:nvCxnSpPr>
      <xdr:spPr>
        <a:xfrm>
          <a:off x="19545300" y="5195875"/>
          <a:ext cx="889000" cy="14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111303</xdr:rowOff>
    </xdr:from>
    <xdr:to>
      <xdr:col>29</xdr:col>
      <xdr:colOff>568325</xdr:colOff>
      <xdr:row>38</xdr:row>
      <xdr:rowOff>41453</xdr:rowOff>
    </xdr:to>
    <xdr:sp macro="" textlink="">
      <xdr:nvSpPr>
        <xdr:cNvPr id="753" name="フローチャート : 判断 752"/>
        <xdr:cNvSpPr/>
      </xdr:nvSpPr>
      <xdr:spPr>
        <a:xfrm>
          <a:off x="20383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57980</xdr:rowOff>
    </xdr:from>
    <xdr:ext cx="378565" cy="259045"/>
    <xdr:sp macro="" textlink="">
      <xdr:nvSpPr>
        <xdr:cNvPr id="754" name="テキスト ボックス 753"/>
        <xdr:cNvSpPr txBox="1"/>
      </xdr:nvSpPr>
      <xdr:spPr>
        <a:xfrm>
          <a:off x="20245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52375</xdr:rowOff>
    </xdr:from>
    <xdr:to>
      <xdr:col>28</xdr:col>
      <xdr:colOff>314325</xdr:colOff>
      <xdr:row>38</xdr:row>
      <xdr:rowOff>110896</xdr:rowOff>
    </xdr:to>
    <xdr:cxnSp macro="">
      <xdr:nvCxnSpPr>
        <xdr:cNvPr id="755" name="直線コネクタ 754"/>
        <xdr:cNvCxnSpPr/>
      </xdr:nvCxnSpPr>
      <xdr:spPr>
        <a:xfrm flipV="1">
          <a:off x="18656300" y="5195875"/>
          <a:ext cx="889000" cy="14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145364</xdr:rowOff>
    </xdr:from>
    <xdr:to>
      <xdr:col>28</xdr:col>
      <xdr:colOff>365125</xdr:colOff>
      <xdr:row>38</xdr:row>
      <xdr:rowOff>75515</xdr:rowOff>
    </xdr:to>
    <xdr:sp macro="" textlink="">
      <xdr:nvSpPr>
        <xdr:cNvPr id="756" name="フローチャート : 判断 755"/>
        <xdr:cNvSpPr/>
      </xdr:nvSpPr>
      <xdr:spPr>
        <a:xfrm>
          <a:off x="19494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66641</xdr:rowOff>
    </xdr:from>
    <xdr:ext cx="378565" cy="259045"/>
    <xdr:sp macro="" textlink="">
      <xdr:nvSpPr>
        <xdr:cNvPr id="757" name="テキスト ボックス 756"/>
        <xdr:cNvSpPr txBox="1"/>
      </xdr:nvSpPr>
      <xdr:spPr>
        <a:xfrm>
          <a:off x="19356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115189</xdr:rowOff>
    </xdr:from>
    <xdr:to>
      <xdr:col>27</xdr:col>
      <xdr:colOff>161925</xdr:colOff>
      <xdr:row>38</xdr:row>
      <xdr:rowOff>45339</xdr:rowOff>
    </xdr:to>
    <xdr:sp macro="" textlink="">
      <xdr:nvSpPr>
        <xdr:cNvPr id="758" name="フローチャート : 判断 757"/>
        <xdr:cNvSpPr/>
      </xdr:nvSpPr>
      <xdr:spPr>
        <a:xfrm>
          <a:off x="18605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61866</xdr:rowOff>
    </xdr:from>
    <xdr:ext cx="378565" cy="259045"/>
    <xdr:sp macro="" textlink="">
      <xdr:nvSpPr>
        <xdr:cNvPr id="759" name="テキスト ボックス 758"/>
        <xdr:cNvSpPr txBox="1"/>
      </xdr:nvSpPr>
      <xdr:spPr>
        <a:xfrm>
          <a:off x="18467017" y="623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58496</xdr:rowOff>
    </xdr:from>
    <xdr:to>
      <xdr:col>32</xdr:col>
      <xdr:colOff>238125</xdr:colOff>
      <xdr:row>38</xdr:row>
      <xdr:rowOff>160096</xdr:rowOff>
    </xdr:to>
    <xdr:sp macro="" textlink="">
      <xdr:nvSpPr>
        <xdr:cNvPr id="765" name="円/楕円 764"/>
        <xdr:cNvSpPr/>
      </xdr:nvSpPr>
      <xdr:spPr>
        <a:xfrm>
          <a:off x="22110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34866</xdr:rowOff>
    </xdr:from>
    <xdr:ext cx="378565" cy="259045"/>
    <xdr:sp macro="" textlink="">
      <xdr:nvSpPr>
        <xdr:cNvPr id="766" name="諸支出金該当値テキスト"/>
        <xdr:cNvSpPr txBox="1"/>
      </xdr:nvSpPr>
      <xdr:spPr>
        <a:xfrm>
          <a:off x="22212300" y="65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64897</xdr:rowOff>
    </xdr:from>
    <xdr:to>
      <xdr:col>31</xdr:col>
      <xdr:colOff>85725</xdr:colOff>
      <xdr:row>36</xdr:row>
      <xdr:rowOff>166497</xdr:rowOff>
    </xdr:to>
    <xdr:sp macro="" textlink="">
      <xdr:nvSpPr>
        <xdr:cNvPr id="767" name="円/楕円 766"/>
        <xdr:cNvSpPr/>
      </xdr:nvSpPr>
      <xdr:spPr>
        <a:xfrm>
          <a:off x="21272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11574</xdr:rowOff>
    </xdr:from>
    <xdr:ext cx="469744" cy="259045"/>
    <xdr:sp macro="" textlink="">
      <xdr:nvSpPr>
        <xdr:cNvPr id="768" name="テキスト ボックス 767"/>
        <xdr:cNvSpPr txBox="1"/>
      </xdr:nvSpPr>
      <xdr:spPr>
        <a:xfrm>
          <a:off x="21088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59639</xdr:rowOff>
    </xdr:from>
    <xdr:to>
      <xdr:col>29</xdr:col>
      <xdr:colOff>568325</xdr:colOff>
      <xdr:row>38</xdr:row>
      <xdr:rowOff>161239</xdr:rowOff>
    </xdr:to>
    <xdr:sp macro="" textlink="">
      <xdr:nvSpPr>
        <xdr:cNvPr id="769" name="円/楕円 768"/>
        <xdr:cNvSpPr/>
      </xdr:nvSpPr>
      <xdr:spPr>
        <a:xfrm>
          <a:off x="20383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152366</xdr:rowOff>
    </xdr:from>
    <xdr:ext cx="378565" cy="259045"/>
    <xdr:sp macro="" textlink="">
      <xdr:nvSpPr>
        <xdr:cNvPr id="770" name="テキスト ボックス 769"/>
        <xdr:cNvSpPr txBox="1"/>
      </xdr:nvSpPr>
      <xdr:spPr>
        <a:xfrm>
          <a:off x="20245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1575</xdr:rowOff>
    </xdr:from>
    <xdr:to>
      <xdr:col>28</xdr:col>
      <xdr:colOff>365125</xdr:colOff>
      <xdr:row>30</xdr:row>
      <xdr:rowOff>103175</xdr:rowOff>
    </xdr:to>
    <xdr:sp macro="" textlink="">
      <xdr:nvSpPr>
        <xdr:cNvPr id="771" name="円/楕円 770"/>
        <xdr:cNvSpPr/>
      </xdr:nvSpPr>
      <xdr:spPr>
        <a:xfrm>
          <a:off x="19494500" y="51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119702</xdr:rowOff>
    </xdr:from>
    <xdr:ext cx="469744" cy="259045"/>
    <xdr:sp macro="" textlink="">
      <xdr:nvSpPr>
        <xdr:cNvPr id="772" name="テキスト ボックス 771"/>
        <xdr:cNvSpPr txBox="1"/>
      </xdr:nvSpPr>
      <xdr:spPr>
        <a:xfrm>
          <a:off x="19310427" y="49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60096</xdr:rowOff>
    </xdr:from>
    <xdr:to>
      <xdr:col>27</xdr:col>
      <xdr:colOff>161925</xdr:colOff>
      <xdr:row>38</xdr:row>
      <xdr:rowOff>161696</xdr:rowOff>
    </xdr:to>
    <xdr:sp macro="" textlink="">
      <xdr:nvSpPr>
        <xdr:cNvPr id="773" name="円/楕円 772"/>
        <xdr:cNvSpPr/>
      </xdr:nvSpPr>
      <xdr:spPr>
        <a:xfrm>
          <a:off x="18605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152823</xdr:rowOff>
    </xdr:from>
    <xdr:ext cx="378565" cy="259045"/>
    <xdr:sp macro="" textlink="">
      <xdr:nvSpPr>
        <xdr:cNvPr id="774" name="テキスト ボックス 773"/>
        <xdr:cNvSpPr txBox="1"/>
      </xdr:nvSpPr>
      <xdr:spPr>
        <a:xfrm>
          <a:off x="18467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88" name="テキスト ボックス 78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0" name="テキスト ボックス 78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2" name="テキスト ボックス 79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4" name="テキスト ボックス 793"/>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0" name="直線コネクタ 799"/>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1"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3"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4" name="直線コネクタ 803"/>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6"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7" name="フローチャート : 判断 806"/>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09" name="フローチャート : 判断 808"/>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0" name="テキスト ボックス 809"/>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2" name="フローチャート : 判断 811"/>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3" name="テキスト ボックス 812"/>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5" name="フローチャート : 判断 814"/>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6" name="テキスト ボックス 815"/>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7" name="フローチャート : 判断 816"/>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18" name="テキスト ボックス 817"/>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5"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7" name="テキスト ボックス 82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9" name="テキスト ボックス 82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1" name="テキスト ボックス 83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衛生費は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萩・長門清掃一部事務組合への負担金の減や</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し尿等前処理施設整備事業の減により、前年度と比較し</a:t>
          </a:r>
          <a:r>
            <a:rPr kumimoji="1" lang="en-US" altLang="ja-JP" sz="1100">
              <a:solidFill>
                <a:schemeClr val="dk1"/>
              </a:solidFill>
              <a:effectLst/>
              <a:latin typeface="+mj-ea"/>
              <a:ea typeface="+mj-ea"/>
              <a:cs typeface="+mn-cs"/>
            </a:rPr>
            <a:t>39.7</a:t>
          </a:r>
          <a:r>
            <a:rPr kumimoji="1" lang="ja-JP" altLang="ja-JP" sz="1100">
              <a:solidFill>
                <a:schemeClr val="dk1"/>
              </a:solidFill>
              <a:effectLst/>
              <a:latin typeface="+mj-ea"/>
              <a:ea typeface="+mj-ea"/>
              <a:cs typeface="+mn-cs"/>
            </a:rPr>
            <a:t>％と大幅な減となっており、類似団体平均値を下回った。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農林水産業費は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仙崎地区に交流拠点施設を整備する仙崎地区グランドデザイン整備事業の増や、平成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年度から市の会計を経由して国・県分の交付金が交付されることとなった多面的機能支払交付金事業の増により、前年度と比較し</a:t>
          </a:r>
          <a:r>
            <a:rPr kumimoji="1" lang="en-US" altLang="ja-JP" sz="1100">
              <a:solidFill>
                <a:schemeClr val="dk1"/>
              </a:solidFill>
              <a:effectLst/>
              <a:latin typeface="+mj-ea"/>
              <a:ea typeface="+mj-ea"/>
              <a:cs typeface="+mn-cs"/>
            </a:rPr>
            <a:t>9.1</a:t>
          </a:r>
          <a:r>
            <a:rPr kumimoji="1" lang="ja-JP" altLang="ja-JP" sz="1100">
              <a:solidFill>
                <a:schemeClr val="dk1"/>
              </a:solidFill>
              <a:effectLst/>
              <a:latin typeface="+mj-ea"/>
              <a:ea typeface="+mj-ea"/>
              <a:cs typeface="+mn-cs"/>
            </a:rPr>
            <a:t>％の増となっており、依然として類似団体平均値を大きく上回っている。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消防費は消防庁舎建設事業の増により、前年度と比較し</a:t>
          </a:r>
          <a:r>
            <a:rPr kumimoji="1" lang="en-US" altLang="ja-JP" sz="1100">
              <a:solidFill>
                <a:schemeClr val="dk1"/>
              </a:solidFill>
              <a:effectLst/>
              <a:latin typeface="+mj-ea"/>
              <a:ea typeface="+mj-ea"/>
              <a:cs typeface="+mn-cs"/>
            </a:rPr>
            <a:t>63.3</a:t>
          </a:r>
          <a:r>
            <a:rPr kumimoji="1" lang="ja-JP" altLang="ja-JP" sz="1100">
              <a:solidFill>
                <a:schemeClr val="dk1"/>
              </a:solidFill>
              <a:effectLst/>
              <a:latin typeface="+mj-ea"/>
              <a:ea typeface="+mj-ea"/>
              <a:cs typeface="+mn-cs"/>
            </a:rPr>
            <a:t>％と大幅な増となり、類似団体平均値を上回った。</a:t>
          </a:r>
          <a:endParaRPr lang="ja-JP" altLang="ja-JP" sz="11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公債費は近年実施した繰上償還や市債の発行抑制により、前年度と比較し</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％の減となったが、依然として類似団体平均値を上回っている。</a:t>
          </a:r>
          <a:endParaRPr lang="ja-JP" altLang="ja-JP" sz="11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j-ea"/>
              <a:ea typeface="+mj-ea"/>
              <a:cs typeface="+mn-cs"/>
            </a:rPr>
            <a:t>　第２次長門市経営改革プランや事務事業等の見直し、財政調整基金への積立て、市債の繰上償還等を積極的に実施したこともあり、実質収支額及び実質単年度収支は増加傾向にあったが、平成</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年度は例年に比べ繰越金が多く、市債の発行抑制にも努めた結果、歳出総額が歳入総額を上回る増加率となったことから、実質収支額が大幅に減少し、実質単年度収支がマイナスとなった。</a:t>
          </a:r>
          <a:endParaRPr lang="en-US" altLang="ja-JP" sz="1100">
            <a:solidFill>
              <a:schemeClr val="dk1"/>
            </a:solidFill>
            <a:effectLst/>
            <a:latin typeface="+mj-ea"/>
            <a:ea typeface="+mj-ea"/>
            <a:cs typeface="+mn-cs"/>
          </a:endParaRPr>
        </a:p>
        <a:p>
          <a:r>
            <a:rPr lang="ja-JP" altLang="en-US" sz="1100">
              <a:solidFill>
                <a:schemeClr val="dk1"/>
              </a:solidFill>
              <a:effectLst/>
              <a:latin typeface="+mj-ea"/>
              <a:ea typeface="+mj-ea"/>
              <a:cs typeface="+mn-cs"/>
            </a:rPr>
            <a:t>　</a:t>
          </a:r>
          <a:r>
            <a:rPr lang="ja-JP" altLang="ja-JP" sz="1100">
              <a:solidFill>
                <a:schemeClr val="dk1"/>
              </a:solidFill>
              <a:effectLst/>
              <a:latin typeface="+mj-ea"/>
              <a:ea typeface="+mj-ea"/>
              <a:cs typeface="+mn-cs"/>
            </a:rPr>
            <a:t>平成</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年度は大型事業の完了による歳出の減に加え、地方消費税交付金の増による歳入の増もあり、実質収支・実質単年度収支ともにプラスとなった。</a:t>
          </a:r>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国民健康保険事業、介護保険事業および後期高齢者医療事業については、各年度ごとの制度改正や対象者数等により増減はあるものの、一般会計からの繰出し等により、黒字を維持している。 </a:t>
          </a:r>
          <a:endParaRPr lang="ja-JP" altLang="ja-JP" sz="1100">
            <a:effectLst/>
            <a:latin typeface="+mj-ea"/>
            <a:ea typeface="+mj-ea"/>
          </a:endParaRPr>
        </a:p>
        <a:p>
          <a:r>
            <a:rPr kumimoji="1" lang="ja-JP" altLang="ja-JP" sz="1100">
              <a:solidFill>
                <a:schemeClr val="dk1"/>
              </a:solidFill>
              <a:effectLst/>
              <a:latin typeface="+mj-ea"/>
              <a:ea typeface="+mj-ea"/>
              <a:cs typeface="+mn-cs"/>
            </a:rPr>
            <a:t>　公営企業については、法適用企業の水道事業と平成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年度から一部法適用となった公共下水道事業、漁業集落排水事業、農業集落排水事業、また、法非適用企業として湯本温泉事業があり、これらについても一般会計からの繰出しにより収支を調整している。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年度の公共下水道事業特別会計の黒字額が大幅に増額しているのは、平成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年度から一部法適用となることで、平成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年度は打ち切り決算となったためである。 </a:t>
          </a:r>
          <a:endParaRPr lang="ja-JP" altLang="ja-JP" sz="1100">
            <a:effectLst/>
            <a:latin typeface="+mj-ea"/>
            <a:ea typeface="+mj-ea"/>
          </a:endParaRPr>
        </a:p>
        <a:p>
          <a:r>
            <a:rPr kumimoji="1" lang="ja-JP" altLang="ja-JP" sz="1100">
              <a:solidFill>
                <a:schemeClr val="dk1"/>
              </a:solidFill>
              <a:effectLst/>
              <a:latin typeface="+mj-ea"/>
              <a:ea typeface="+mj-ea"/>
              <a:cs typeface="+mn-cs"/>
            </a:rPr>
            <a:t>　また、電気通信事業については収益事業会計であり、一般会計と合わせて普通会計を構成している。 </a:t>
          </a:r>
          <a:endParaRPr lang="ja-JP" altLang="ja-JP" sz="1100">
            <a:effectLst/>
            <a:latin typeface="+mj-ea"/>
            <a:ea typeface="+mj-ea"/>
          </a:endParaRPr>
        </a:p>
        <a:p>
          <a:r>
            <a:rPr kumimoji="1" lang="ja-JP" altLang="ja-JP" sz="1100">
              <a:solidFill>
                <a:schemeClr val="dk1"/>
              </a:solidFill>
              <a:effectLst/>
              <a:latin typeface="+mj-ea"/>
              <a:ea typeface="+mj-ea"/>
              <a:cs typeface="+mn-cs"/>
            </a:rPr>
            <a:t>　いずれの会計も、平成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年度は赤字額を生じておらず、今後も適正な財政運営・企業経営を行っていくとともに、更なる財政健全化への取り組みを図る。 </a:t>
          </a:r>
          <a:endParaRPr lang="ja-JP" altLang="ja-JP" sz="11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21979116</v>
      </c>
      <c r="BO4" s="409"/>
      <c r="BP4" s="409"/>
      <c r="BQ4" s="409"/>
      <c r="BR4" s="409"/>
      <c r="BS4" s="409"/>
      <c r="BT4" s="409"/>
      <c r="BU4" s="410"/>
      <c r="BV4" s="408">
        <v>23317212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21161797</v>
      </c>
      <c r="BO5" s="414"/>
      <c r="BP5" s="414"/>
      <c r="BQ5" s="414"/>
      <c r="BR5" s="414"/>
      <c r="BS5" s="414"/>
      <c r="BT5" s="414"/>
      <c r="BU5" s="415"/>
      <c r="BV5" s="413">
        <v>22673243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89.5</v>
      </c>
      <c r="CU5" s="384"/>
      <c r="CV5" s="384"/>
      <c r="CW5" s="384"/>
      <c r="CX5" s="384"/>
      <c r="CY5" s="384"/>
      <c r="CZ5" s="384"/>
      <c r="DA5" s="385"/>
      <c r="DB5" s="383">
        <v>92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817319</v>
      </c>
      <c r="BO6" s="414"/>
      <c r="BP6" s="414"/>
      <c r="BQ6" s="414"/>
      <c r="BR6" s="414"/>
      <c r="BS6" s="414"/>
      <c r="BT6" s="414"/>
      <c r="BU6" s="415"/>
      <c r="BV6" s="413">
        <v>643969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90.2</v>
      </c>
      <c r="CU6" s="560"/>
      <c r="CV6" s="560"/>
      <c r="CW6" s="560"/>
      <c r="CX6" s="560"/>
      <c r="CY6" s="560"/>
      <c r="CZ6" s="560"/>
      <c r="DA6" s="561"/>
      <c r="DB6" s="559">
        <v>92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136122</v>
      </c>
      <c r="BO7" s="414"/>
      <c r="BP7" s="414"/>
      <c r="BQ7" s="414"/>
      <c r="BR7" s="414"/>
      <c r="BS7" s="414"/>
      <c r="BT7" s="414"/>
      <c r="BU7" s="415"/>
      <c r="BV7" s="413">
        <v>228107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13376714</v>
      </c>
      <c r="CU7" s="414"/>
      <c r="CV7" s="414"/>
      <c r="CW7" s="414"/>
      <c r="CX7" s="414"/>
      <c r="CY7" s="414"/>
      <c r="CZ7" s="414"/>
      <c r="DA7" s="415"/>
      <c r="DB7" s="413">
        <v>13503730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681197</v>
      </c>
      <c r="BO8" s="414"/>
      <c r="BP8" s="414"/>
      <c r="BQ8" s="414"/>
      <c r="BR8" s="414"/>
      <c r="BS8" s="414"/>
      <c r="BT8" s="414"/>
      <c r="BU8" s="415"/>
      <c r="BV8" s="413">
        <v>415862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35439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265335</v>
      </c>
      <c r="BO9" s="414"/>
      <c r="BP9" s="414"/>
      <c r="BQ9" s="414"/>
      <c r="BR9" s="414"/>
      <c r="BS9" s="414"/>
      <c r="BT9" s="414"/>
      <c r="BU9" s="415"/>
      <c r="BV9" s="413">
        <v>-255573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19.2</v>
      </c>
      <c r="CU9" s="384"/>
      <c r="CV9" s="384"/>
      <c r="CW9" s="384"/>
      <c r="CX9" s="384"/>
      <c r="CY9" s="384"/>
      <c r="CZ9" s="384"/>
      <c r="DA9" s="385"/>
      <c r="DB9" s="383">
        <v>19.100000000000001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38349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632</v>
      </c>
      <c r="BO10" s="414"/>
      <c r="BP10" s="414"/>
      <c r="BQ10" s="414"/>
      <c r="BR10" s="414"/>
      <c r="BS10" s="414"/>
      <c r="BT10" s="414"/>
      <c r="BU10" s="415"/>
      <c r="BV10" s="413">
        <v>637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61120</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36130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102</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35795</v>
      </c>
      <c r="S13" s="515"/>
      <c r="T13" s="515"/>
      <c r="U13" s="515"/>
      <c r="V13" s="516"/>
      <c r="W13" s="502" t="s">
        <v>119</v>
      </c>
      <c r="X13" s="426"/>
      <c r="Y13" s="426"/>
      <c r="Z13" s="426"/>
      <c r="AA13" s="426"/>
      <c r="AB13" s="427"/>
      <c r="AC13" s="389">
        <v>2741</v>
      </c>
      <c r="AD13" s="390"/>
      <c r="AE13" s="390"/>
      <c r="AF13" s="390"/>
      <c r="AG13" s="391"/>
      <c r="AH13" s="389">
        <v>3591</v>
      </c>
      <c r="AI13" s="390"/>
      <c r="AJ13" s="390"/>
      <c r="AK13" s="390"/>
      <c r="AL13" s="392"/>
      <c r="AM13" s="482" t="s">
        <v>120</v>
      </c>
      <c r="AN13" s="387"/>
      <c r="AO13" s="387"/>
      <c r="AP13" s="387"/>
      <c r="AQ13" s="387"/>
      <c r="AR13" s="387"/>
      <c r="AS13" s="387"/>
      <c r="AT13" s="388"/>
      <c r="AU13" s="470" t="s">
        <v>102</v>
      </c>
      <c r="AV13" s="471"/>
      <c r="AW13" s="471"/>
      <c r="AX13" s="471"/>
      <c r="AY13" s="393" t="s">
        <v>121</v>
      </c>
      <c r="AZ13" s="394"/>
      <c r="BA13" s="394"/>
      <c r="BB13" s="394"/>
      <c r="BC13" s="394"/>
      <c r="BD13" s="394"/>
      <c r="BE13" s="394"/>
      <c r="BF13" s="394"/>
      <c r="BG13" s="394"/>
      <c r="BH13" s="394"/>
      <c r="BI13" s="394"/>
      <c r="BJ13" s="394"/>
      <c r="BK13" s="394"/>
      <c r="BL13" s="394"/>
      <c r="BM13" s="395"/>
      <c r="BN13" s="413">
        <v>327087</v>
      </c>
      <c r="BO13" s="414"/>
      <c r="BP13" s="414"/>
      <c r="BQ13" s="414"/>
      <c r="BR13" s="414"/>
      <c r="BS13" s="414"/>
      <c r="BT13" s="414"/>
      <c r="BU13" s="415"/>
      <c r="BV13" s="413">
        <v>-254936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10.5</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36786</v>
      </c>
      <c r="S14" s="515"/>
      <c r="T14" s="515"/>
      <c r="U14" s="515"/>
      <c r="V14" s="516"/>
      <c r="W14" s="517"/>
      <c r="X14" s="429"/>
      <c r="Y14" s="429"/>
      <c r="Z14" s="429"/>
      <c r="AA14" s="429"/>
      <c r="AB14" s="430"/>
      <c r="AC14" s="507">
        <v>14.9</v>
      </c>
      <c r="AD14" s="508"/>
      <c r="AE14" s="508"/>
      <c r="AF14" s="508"/>
      <c r="AG14" s="509"/>
      <c r="AH14" s="507">
        <v>16.8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34.200000000000003</v>
      </c>
      <c r="CU14" s="486"/>
      <c r="CV14" s="486"/>
      <c r="CW14" s="486"/>
      <c r="CX14" s="486"/>
      <c r="CY14" s="486"/>
      <c r="CZ14" s="486"/>
      <c r="DA14" s="487"/>
      <c r="DB14" s="518">
        <v>48.3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36435</v>
      </c>
      <c r="S15" s="515"/>
      <c r="T15" s="515"/>
      <c r="U15" s="515"/>
      <c r="V15" s="516"/>
      <c r="W15" s="502" t="s">
        <v>125</v>
      </c>
      <c r="X15" s="426"/>
      <c r="Y15" s="426"/>
      <c r="Z15" s="426"/>
      <c r="AA15" s="426"/>
      <c r="AB15" s="427"/>
      <c r="AC15" s="389">
        <v>4280</v>
      </c>
      <c r="AD15" s="390"/>
      <c r="AE15" s="390"/>
      <c r="AF15" s="390"/>
      <c r="AG15" s="391"/>
      <c r="AH15" s="389">
        <v>5242</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3457573</v>
      </c>
      <c r="BO15" s="409"/>
      <c r="BP15" s="409"/>
      <c r="BQ15" s="409"/>
      <c r="BR15" s="409"/>
      <c r="BS15" s="409"/>
      <c r="BT15" s="409"/>
      <c r="BU15" s="410"/>
      <c r="BV15" s="408">
        <v>3358789</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23.3</v>
      </c>
      <c r="AD16" s="508"/>
      <c r="AE16" s="508"/>
      <c r="AF16" s="508"/>
      <c r="AG16" s="509"/>
      <c r="AH16" s="507">
        <v>24.5</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10453723</v>
      </c>
      <c r="BO16" s="414"/>
      <c r="BP16" s="414"/>
      <c r="BQ16" s="414"/>
      <c r="BR16" s="414"/>
      <c r="BS16" s="414"/>
      <c r="BT16" s="414"/>
      <c r="BU16" s="415"/>
      <c r="BV16" s="413">
        <v>10004108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11337</v>
      </c>
      <c r="AD17" s="390"/>
      <c r="AE17" s="390"/>
      <c r="AF17" s="390"/>
      <c r="AG17" s="391"/>
      <c r="AH17" s="389">
        <v>12478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4352908</v>
      </c>
      <c r="BO17" s="414"/>
      <c r="BP17" s="414"/>
      <c r="BQ17" s="414"/>
      <c r="BR17" s="414"/>
      <c r="BS17" s="414"/>
      <c r="BT17" s="414"/>
      <c r="BU17" s="415"/>
      <c r="BV17" s="413">
        <v>4287713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357.29</v>
      </c>
      <c r="M18" s="478"/>
      <c r="N18" s="478"/>
      <c r="O18" s="478"/>
      <c r="P18" s="478"/>
      <c r="Q18" s="478"/>
      <c r="R18" s="479"/>
      <c r="S18" s="479"/>
      <c r="T18" s="479"/>
      <c r="U18" s="479"/>
      <c r="V18" s="480"/>
      <c r="W18" s="494"/>
      <c r="X18" s="495"/>
      <c r="Y18" s="495"/>
      <c r="Z18" s="495"/>
      <c r="AA18" s="495"/>
      <c r="AB18" s="503"/>
      <c r="AC18" s="377">
        <v>61.8</v>
      </c>
      <c r="AD18" s="378"/>
      <c r="AE18" s="378"/>
      <c r="AF18" s="378"/>
      <c r="AG18" s="481"/>
      <c r="AH18" s="377">
        <v>58.4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11590110</v>
      </c>
      <c r="BO18" s="414"/>
      <c r="BP18" s="414"/>
      <c r="BQ18" s="414"/>
      <c r="BR18" s="414"/>
      <c r="BS18" s="414"/>
      <c r="BT18" s="414"/>
      <c r="BU18" s="415"/>
      <c r="BV18" s="413">
        <v>11722317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14968631</v>
      </c>
      <c r="BO19" s="414"/>
      <c r="BP19" s="414"/>
      <c r="BQ19" s="414"/>
      <c r="BR19" s="414"/>
      <c r="BS19" s="414"/>
      <c r="BT19" s="414"/>
      <c r="BU19" s="415"/>
      <c r="BV19" s="413">
        <v>15489909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14666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23035983</v>
      </c>
      <c r="BO23" s="414"/>
      <c r="BP23" s="414"/>
      <c r="BQ23" s="414"/>
      <c r="BR23" s="414"/>
      <c r="BS23" s="414"/>
      <c r="BT23" s="414"/>
      <c r="BU23" s="415"/>
      <c r="BV23" s="413">
        <v>23679965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7900</v>
      </c>
      <c r="R24" s="390"/>
      <c r="S24" s="390"/>
      <c r="T24" s="390"/>
      <c r="U24" s="390"/>
      <c r="V24" s="391"/>
      <c r="W24" s="455"/>
      <c r="X24" s="446"/>
      <c r="Y24" s="447"/>
      <c r="Z24" s="386" t="s">
        <v>148</v>
      </c>
      <c r="AA24" s="387"/>
      <c r="AB24" s="387"/>
      <c r="AC24" s="387"/>
      <c r="AD24" s="387"/>
      <c r="AE24" s="387"/>
      <c r="AF24" s="387"/>
      <c r="AG24" s="388"/>
      <c r="AH24" s="389">
        <v>420</v>
      </c>
      <c r="AI24" s="390"/>
      <c r="AJ24" s="390"/>
      <c r="AK24" s="390"/>
      <c r="AL24" s="391"/>
      <c r="AM24" s="389">
        <v>1295700</v>
      </c>
      <c r="AN24" s="390"/>
      <c r="AO24" s="390"/>
      <c r="AP24" s="390"/>
      <c r="AQ24" s="390"/>
      <c r="AR24" s="391"/>
      <c r="AS24" s="389">
        <v>3085</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19186300</v>
      </c>
      <c r="BO24" s="414"/>
      <c r="BP24" s="414"/>
      <c r="BQ24" s="414"/>
      <c r="BR24" s="414"/>
      <c r="BS24" s="414"/>
      <c r="BT24" s="414"/>
      <c r="BU24" s="415"/>
      <c r="BV24" s="413">
        <v>20056572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6300</v>
      </c>
      <c r="R25" s="390"/>
      <c r="S25" s="390"/>
      <c r="T25" s="390"/>
      <c r="U25" s="390"/>
      <c r="V25" s="391"/>
      <c r="W25" s="455"/>
      <c r="X25" s="446"/>
      <c r="Y25" s="447"/>
      <c r="Z25" s="386" t="s">
        <v>151</v>
      </c>
      <c r="AA25" s="387"/>
      <c r="AB25" s="387"/>
      <c r="AC25" s="387"/>
      <c r="AD25" s="387"/>
      <c r="AE25" s="387"/>
      <c r="AF25" s="387"/>
      <c r="AG25" s="388"/>
      <c r="AH25" s="389">
        <v>66</v>
      </c>
      <c r="AI25" s="390"/>
      <c r="AJ25" s="390"/>
      <c r="AK25" s="390"/>
      <c r="AL25" s="391"/>
      <c r="AM25" s="389">
        <v>166188</v>
      </c>
      <c r="AN25" s="390"/>
      <c r="AO25" s="390"/>
      <c r="AP25" s="390"/>
      <c r="AQ25" s="390"/>
      <c r="AR25" s="391"/>
      <c r="AS25" s="389">
        <v>2518</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2557999</v>
      </c>
      <c r="BO25" s="409"/>
      <c r="BP25" s="409"/>
      <c r="BQ25" s="409"/>
      <c r="BR25" s="409"/>
      <c r="BS25" s="409"/>
      <c r="BT25" s="409"/>
      <c r="BU25" s="410"/>
      <c r="BV25" s="408">
        <v>925214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5600</v>
      </c>
      <c r="R26" s="390"/>
      <c r="S26" s="390"/>
      <c r="T26" s="390"/>
      <c r="U26" s="390"/>
      <c r="V26" s="391"/>
      <c r="W26" s="455"/>
      <c r="X26" s="446"/>
      <c r="Y26" s="447"/>
      <c r="Z26" s="386" t="s">
        <v>154</v>
      </c>
      <c r="AA26" s="468"/>
      <c r="AB26" s="468"/>
      <c r="AC26" s="468"/>
      <c r="AD26" s="468"/>
      <c r="AE26" s="468"/>
      <c r="AF26" s="468"/>
      <c r="AG26" s="469"/>
      <c r="AH26" s="389">
        <v>18</v>
      </c>
      <c r="AI26" s="390"/>
      <c r="AJ26" s="390"/>
      <c r="AK26" s="390"/>
      <c r="AL26" s="391"/>
      <c r="AM26" s="389">
        <v>58932</v>
      </c>
      <c r="AN26" s="390"/>
      <c r="AO26" s="390"/>
      <c r="AP26" s="390"/>
      <c r="AQ26" s="390"/>
      <c r="AR26" s="391"/>
      <c r="AS26" s="389">
        <v>3274</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4250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446121</v>
      </c>
      <c r="BO27" s="417"/>
      <c r="BP27" s="417"/>
      <c r="BQ27" s="417"/>
      <c r="BR27" s="417"/>
      <c r="BS27" s="417"/>
      <c r="BT27" s="417"/>
      <c r="BU27" s="418"/>
      <c r="BV27" s="416">
        <v>446043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3600</v>
      </c>
      <c r="R28" s="390"/>
      <c r="S28" s="390"/>
      <c r="T28" s="390"/>
      <c r="U28" s="390"/>
      <c r="V28" s="391"/>
      <c r="W28" s="455"/>
      <c r="X28" s="446"/>
      <c r="Y28" s="447"/>
      <c r="Z28" s="386" t="s">
        <v>162</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2101632</v>
      </c>
      <c r="BO28" s="409"/>
      <c r="BP28" s="409"/>
      <c r="BQ28" s="409"/>
      <c r="BR28" s="409"/>
      <c r="BS28" s="409"/>
      <c r="BT28" s="409"/>
      <c r="BU28" s="410"/>
      <c r="BV28" s="408">
        <v>2101000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3200</v>
      </c>
      <c r="R29" s="390"/>
      <c r="S29" s="390"/>
      <c r="T29" s="390"/>
      <c r="U29" s="390"/>
      <c r="V29" s="391"/>
      <c r="W29" s="456"/>
      <c r="X29" s="457"/>
      <c r="Y29" s="458"/>
      <c r="Z29" s="386" t="s">
        <v>166</v>
      </c>
      <c r="AA29" s="387"/>
      <c r="AB29" s="387"/>
      <c r="AC29" s="387"/>
      <c r="AD29" s="387"/>
      <c r="AE29" s="387"/>
      <c r="AF29" s="387"/>
      <c r="AG29" s="388"/>
      <c r="AH29" s="389">
        <v>422</v>
      </c>
      <c r="AI29" s="390"/>
      <c r="AJ29" s="390"/>
      <c r="AK29" s="390"/>
      <c r="AL29" s="391"/>
      <c r="AM29" s="389">
        <v>1301894</v>
      </c>
      <c r="AN29" s="390"/>
      <c r="AO29" s="390"/>
      <c r="AP29" s="390"/>
      <c r="AQ29" s="390"/>
      <c r="AR29" s="391"/>
      <c r="AS29" s="389">
        <v>3085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85410</v>
      </c>
      <c r="BO29" s="414"/>
      <c r="BP29" s="414"/>
      <c r="BQ29" s="414"/>
      <c r="BR29" s="414"/>
      <c r="BS29" s="414"/>
      <c r="BT29" s="414"/>
      <c r="BU29" s="415"/>
      <c r="BV29" s="413">
        <v>85031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4365076</v>
      </c>
      <c r="BO30" s="417"/>
      <c r="BP30" s="417"/>
      <c r="BQ30" s="417"/>
      <c r="BR30" s="417"/>
      <c r="BS30" s="417"/>
      <c r="BT30" s="417"/>
      <c r="BU30" s="418"/>
      <c r="BV30" s="416">
        <v>3963123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山口県市町総合事務組合一般会計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長門市文化振興財団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電気通信事業特別会計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漁業集落排水事業特別会計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山口県市町総合事務組合消防団員補償等特別会計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やまぐち農林振興公社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山口県市町総合事務組合非常勤職員公務災害補償特別会計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ながと物産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湯本温泉事業特別会計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山口県市町総合事務組合山口県市町公平委員会特別会計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山口県市町総合事務組合山口県自治会館管理特別会計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山口県後期高齢者医療広域連合一般会計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山口県後期高齢者医療広域連合後期高齢者医療特別会計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萩・長門清掃一部事務組合一般会計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豊浦大津環境浄化組合一般会計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0</v>
      </c>
      <c r="G34" s="33">
        <v>0</v>
      </c>
      <c r="H34" s="33">
        <v>0</v>
      </c>
      <c r="I34" s="33">
        <v>0</v>
      </c>
      <c r="J34" s="34">
        <v>6.31</v>
      </c>
      <c r="K34" s="22"/>
      <c r="L34" s="22"/>
      <c r="M34" s="22"/>
      <c r="N34" s="22"/>
      <c r="O34" s="22"/>
      <c r="P34" s="22"/>
    </row>
    <row r="35" spans="1:16" ht="39" customHeight="1">
      <c r="A35" s="22"/>
      <c r="B35" s="35"/>
      <c r="C35" s="1175" t="s">
        <v>526</v>
      </c>
      <c r="D35" s="1176"/>
      <c r="E35" s="1177"/>
      <c r="F35" s="36">
        <v>2.78</v>
      </c>
      <c r="G35" s="37">
        <v>3.32</v>
      </c>
      <c r="H35" s="37">
        <v>4.84</v>
      </c>
      <c r="I35" s="37">
        <v>3.07</v>
      </c>
      <c r="J35" s="38">
        <v>5.09</v>
      </c>
      <c r="K35" s="22"/>
      <c r="L35" s="22"/>
      <c r="M35" s="22"/>
      <c r="N35" s="22"/>
      <c r="O35" s="22"/>
      <c r="P35" s="22"/>
    </row>
    <row r="36" spans="1:16" ht="39" customHeight="1">
      <c r="A36" s="22"/>
      <c r="B36" s="35"/>
      <c r="C36" s="1175" t="s">
        <v>527</v>
      </c>
      <c r="D36" s="1176"/>
      <c r="E36" s="1177"/>
      <c r="F36" s="36">
        <v>5.47</v>
      </c>
      <c r="G36" s="37">
        <v>5.63</v>
      </c>
      <c r="H36" s="37">
        <v>4.58</v>
      </c>
      <c r="I36" s="37">
        <v>4.17</v>
      </c>
      <c r="J36" s="38">
        <v>3.83</v>
      </c>
      <c r="K36" s="22"/>
      <c r="L36" s="22"/>
      <c r="M36" s="22"/>
      <c r="N36" s="22"/>
      <c r="O36" s="22"/>
      <c r="P36" s="22"/>
    </row>
    <row r="37" spans="1:16" ht="39" customHeight="1">
      <c r="A37" s="22"/>
      <c r="B37" s="35"/>
      <c r="C37" s="1175" t="s">
        <v>528</v>
      </c>
      <c r="D37" s="1176"/>
      <c r="E37" s="1177"/>
      <c r="F37" s="36">
        <v>1.2</v>
      </c>
      <c r="G37" s="37">
        <v>1.32</v>
      </c>
      <c r="H37" s="37">
        <v>1.87</v>
      </c>
      <c r="I37" s="37">
        <v>2.09</v>
      </c>
      <c r="J37" s="38">
        <v>1.47</v>
      </c>
      <c r="K37" s="22"/>
      <c r="L37" s="22"/>
      <c r="M37" s="22"/>
      <c r="N37" s="22"/>
      <c r="O37" s="22"/>
      <c r="P37" s="22"/>
    </row>
    <row r="38" spans="1:16" ht="39" customHeight="1">
      <c r="A38" s="22"/>
      <c r="B38" s="35"/>
      <c r="C38" s="1175" t="s">
        <v>529</v>
      </c>
      <c r="D38" s="1176"/>
      <c r="E38" s="1177"/>
      <c r="F38" s="36">
        <v>0.28000000000000003</v>
      </c>
      <c r="G38" s="37">
        <v>0.55000000000000004</v>
      </c>
      <c r="H38" s="37">
        <v>0.45</v>
      </c>
      <c r="I38" s="37">
        <v>0.65</v>
      </c>
      <c r="J38" s="38">
        <v>0.92</v>
      </c>
      <c r="K38" s="22"/>
      <c r="L38" s="22"/>
      <c r="M38" s="22"/>
      <c r="N38" s="22"/>
      <c r="O38" s="22"/>
      <c r="P38" s="22"/>
    </row>
    <row r="39" spans="1:16" ht="39" customHeight="1">
      <c r="A39" s="22"/>
      <c r="B39" s="35"/>
      <c r="C39" s="1175" t="s">
        <v>530</v>
      </c>
      <c r="D39" s="1176"/>
      <c r="E39" s="1177"/>
      <c r="F39" s="36">
        <v>0</v>
      </c>
      <c r="G39" s="37">
        <v>0</v>
      </c>
      <c r="H39" s="37">
        <v>0</v>
      </c>
      <c r="I39" s="37">
        <v>0</v>
      </c>
      <c r="J39" s="38">
        <v>0.33</v>
      </c>
      <c r="K39" s="22"/>
      <c r="L39" s="22"/>
      <c r="M39" s="22"/>
      <c r="N39" s="22"/>
      <c r="O39" s="22"/>
      <c r="P39" s="22"/>
    </row>
    <row r="40" spans="1:16" ht="39" customHeight="1">
      <c r="A40" s="22"/>
      <c r="B40" s="35"/>
      <c r="C40" s="1175" t="s">
        <v>531</v>
      </c>
      <c r="D40" s="1176"/>
      <c r="E40" s="1177"/>
      <c r="F40" s="36">
        <v>0</v>
      </c>
      <c r="G40" s="37">
        <v>0</v>
      </c>
      <c r="H40" s="37">
        <v>0</v>
      </c>
      <c r="I40" s="37">
        <v>0</v>
      </c>
      <c r="J40" s="38">
        <v>0.14000000000000001</v>
      </c>
      <c r="K40" s="22"/>
      <c r="L40" s="22"/>
      <c r="M40" s="22"/>
      <c r="N40" s="22"/>
      <c r="O40" s="22"/>
      <c r="P40" s="22"/>
    </row>
    <row r="41" spans="1:16" ht="39" customHeight="1">
      <c r="A41" s="22"/>
      <c r="B41" s="35"/>
      <c r="C41" s="1175" t="s">
        <v>532</v>
      </c>
      <c r="D41" s="1176"/>
      <c r="E41" s="1177"/>
      <c r="F41" s="36">
        <v>0.06</v>
      </c>
      <c r="G41" s="37">
        <v>0.09</v>
      </c>
      <c r="H41" s="37">
        <v>7.0000000000000007E-2</v>
      </c>
      <c r="I41" s="37">
        <v>0.09</v>
      </c>
      <c r="J41" s="38">
        <v>0.09</v>
      </c>
      <c r="K41" s="22"/>
      <c r="L41" s="22"/>
      <c r="M41" s="22"/>
      <c r="N41" s="22"/>
      <c r="O41" s="22"/>
      <c r="P41" s="22"/>
    </row>
    <row r="42" spans="1:16" ht="39" customHeight="1">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534</v>
      </c>
      <c r="D43" s="1179"/>
      <c r="E43" s="1180"/>
      <c r="F43" s="41">
        <v>0.1</v>
      </c>
      <c r="G43" s="42">
        <v>0.06</v>
      </c>
      <c r="H43" s="42">
        <v>0.05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3462</v>
      </c>
      <c r="L45" s="60">
        <v>3257</v>
      </c>
      <c r="M45" s="60">
        <v>3225</v>
      </c>
      <c r="N45" s="60">
        <v>3104</v>
      </c>
      <c r="O45" s="61">
        <v>2962</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812</v>
      </c>
      <c r="L48" s="64">
        <v>816</v>
      </c>
      <c r="M48" s="64">
        <v>818</v>
      </c>
      <c r="N48" s="64">
        <v>834</v>
      </c>
      <c r="O48" s="65">
        <v>835</v>
      </c>
      <c r="P48" s="48"/>
      <c r="Q48" s="48"/>
      <c r="R48" s="48"/>
      <c r="S48" s="48"/>
      <c r="T48" s="48"/>
      <c r="U48" s="48"/>
    </row>
    <row r="49" spans="1:21" ht="30.75" customHeight="1">
      <c r="A49" s="48"/>
      <c r="B49" s="1193"/>
      <c r="C49" s="1194"/>
      <c r="D49" s="62"/>
      <c r="E49" s="1185" t="s">
        <v>16</v>
      </c>
      <c r="F49" s="1185"/>
      <c r="G49" s="1185"/>
      <c r="H49" s="1185"/>
      <c r="I49" s="1185"/>
      <c r="J49" s="1186"/>
      <c r="K49" s="63">
        <v>24</v>
      </c>
      <c r="L49" s="64">
        <v>25</v>
      </c>
      <c r="M49" s="64">
        <v>25</v>
      </c>
      <c r="N49" s="64">
        <v>26</v>
      </c>
      <c r="O49" s="65">
        <v>30</v>
      </c>
      <c r="P49" s="48"/>
      <c r="Q49" s="48"/>
      <c r="R49" s="48"/>
      <c r="S49" s="48"/>
      <c r="T49" s="48"/>
      <c r="U49" s="48"/>
    </row>
    <row r="50" spans="1:21" ht="30.75" customHeight="1">
      <c r="A50" s="48"/>
      <c r="B50" s="1193"/>
      <c r="C50" s="1194"/>
      <c r="D50" s="62"/>
      <c r="E50" s="1185" t="s">
        <v>17</v>
      </c>
      <c r="F50" s="1185"/>
      <c r="G50" s="1185"/>
      <c r="H50" s="1185"/>
      <c r="I50" s="1185"/>
      <c r="J50" s="1186"/>
      <c r="K50" s="63">
        <v>113</v>
      </c>
      <c r="L50" s="64">
        <v>292</v>
      </c>
      <c r="M50" s="64">
        <v>61</v>
      </c>
      <c r="N50" s="64">
        <v>39</v>
      </c>
      <c r="O50" s="65">
        <v>38</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2683</v>
      </c>
      <c r="L52" s="64">
        <v>2744</v>
      </c>
      <c r="M52" s="64">
        <v>2849</v>
      </c>
      <c r="N52" s="64">
        <v>2918</v>
      </c>
      <c r="O52" s="65">
        <v>2784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1728</v>
      </c>
      <c r="L53" s="69">
        <v>1646</v>
      </c>
      <c r="M53" s="69">
        <v>1280</v>
      </c>
      <c r="N53" s="69">
        <v>1085</v>
      </c>
      <c r="O53" s="70">
        <v>1081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25847</v>
      </c>
      <c r="J41" s="83">
        <v>25539</v>
      </c>
      <c r="K41" s="83">
        <v>23789</v>
      </c>
      <c r="L41" s="83">
        <v>23682</v>
      </c>
      <c r="M41" s="84">
        <v>23038</v>
      </c>
    </row>
    <row r="42" spans="2:13" ht="27.75" customHeight="1">
      <c r="B42" s="1201"/>
      <c r="C42" s="1202"/>
      <c r="D42" s="85"/>
      <c r="E42" s="1205" t="s">
        <v>26</v>
      </c>
      <c r="F42" s="1205"/>
      <c r="G42" s="1205"/>
      <c r="H42" s="1206"/>
      <c r="I42" s="86">
        <v>461</v>
      </c>
      <c r="J42" s="87">
        <v>189</v>
      </c>
      <c r="K42" s="87">
        <v>135</v>
      </c>
      <c r="L42" s="87">
        <v>102</v>
      </c>
      <c r="M42" s="88">
        <v>69</v>
      </c>
    </row>
    <row r="43" spans="2:13" ht="27.75" customHeight="1">
      <c r="B43" s="1201"/>
      <c r="C43" s="1202"/>
      <c r="D43" s="85"/>
      <c r="E43" s="1205" t="s">
        <v>27</v>
      </c>
      <c r="F43" s="1205"/>
      <c r="G43" s="1205"/>
      <c r="H43" s="1206"/>
      <c r="I43" s="86">
        <v>8871</v>
      </c>
      <c r="J43" s="87">
        <v>8481</v>
      </c>
      <c r="K43" s="87">
        <v>8043</v>
      </c>
      <c r="L43" s="87">
        <v>7646</v>
      </c>
      <c r="M43" s="88">
        <v>7444</v>
      </c>
    </row>
    <row r="44" spans="2:13" ht="27.75" customHeight="1">
      <c r="B44" s="1201"/>
      <c r="C44" s="1202"/>
      <c r="D44" s="85"/>
      <c r="E44" s="1205" t="s">
        <v>28</v>
      </c>
      <c r="F44" s="1205"/>
      <c r="G44" s="1205"/>
      <c r="H44" s="1206"/>
      <c r="I44" s="86">
        <v>107</v>
      </c>
      <c r="J44" s="87">
        <v>73</v>
      </c>
      <c r="K44" s="87">
        <v>50</v>
      </c>
      <c r="L44" s="87">
        <v>29</v>
      </c>
      <c r="M44" s="88">
        <v>8</v>
      </c>
    </row>
    <row r="45" spans="2:13" ht="27.75" customHeight="1">
      <c r="B45" s="1201"/>
      <c r="C45" s="1202"/>
      <c r="D45" s="85"/>
      <c r="E45" s="1205" t="s">
        <v>29</v>
      </c>
      <c r="F45" s="1205"/>
      <c r="G45" s="1205"/>
      <c r="H45" s="1206"/>
      <c r="I45" s="86">
        <v>4560</v>
      </c>
      <c r="J45" s="87">
        <v>4440</v>
      </c>
      <c r="K45" s="87">
        <v>4117</v>
      </c>
      <c r="L45" s="87">
        <v>3677</v>
      </c>
      <c r="M45" s="88">
        <v>3512</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2849</v>
      </c>
      <c r="J49" s="87">
        <v>3293</v>
      </c>
      <c r="K49" s="87">
        <v>4094</v>
      </c>
      <c r="L49" s="87">
        <v>4281</v>
      </c>
      <c r="M49" s="88">
        <v>4511</v>
      </c>
    </row>
    <row r="50" spans="2:13" ht="27.75" customHeight="1">
      <c r="B50" s="1201"/>
      <c r="C50" s="1202"/>
      <c r="D50" s="85"/>
      <c r="E50" s="1205" t="s">
        <v>35</v>
      </c>
      <c r="F50" s="1205"/>
      <c r="G50" s="1205"/>
      <c r="H50" s="1206"/>
      <c r="I50" s="86">
        <v>2429</v>
      </c>
      <c r="J50" s="87">
        <v>2002</v>
      </c>
      <c r="K50" s="87">
        <v>1539</v>
      </c>
      <c r="L50" s="87">
        <v>1364</v>
      </c>
      <c r="M50" s="88">
        <v>1242</v>
      </c>
    </row>
    <row r="51" spans="2:13" ht="27.75" customHeight="1">
      <c r="B51" s="1203"/>
      <c r="C51" s="1204"/>
      <c r="D51" s="85"/>
      <c r="E51" s="1205" t="s">
        <v>36</v>
      </c>
      <c r="F51" s="1205"/>
      <c r="G51" s="1205"/>
      <c r="H51" s="1206"/>
      <c r="I51" s="86">
        <v>23937</v>
      </c>
      <c r="J51" s="87">
        <v>24506</v>
      </c>
      <c r="K51" s="87">
        <v>23958</v>
      </c>
      <c r="L51" s="87">
        <v>24259</v>
      </c>
      <c r="M51" s="88">
        <v>24616</v>
      </c>
    </row>
    <row r="52" spans="2:13" ht="27.75" customHeight="1" thickBot="1">
      <c r="B52" s="1207" t="s">
        <v>37</v>
      </c>
      <c r="C52" s="1208"/>
      <c r="D52" s="90"/>
      <c r="E52" s="1209" t="s">
        <v>38</v>
      </c>
      <c r="F52" s="1209"/>
      <c r="G52" s="1209"/>
      <c r="H52" s="1210"/>
      <c r="I52" s="91">
        <v>10631</v>
      </c>
      <c r="J52" s="92">
        <v>8921</v>
      </c>
      <c r="K52" s="92">
        <v>6542</v>
      </c>
      <c r="L52" s="92">
        <v>5232</v>
      </c>
      <c r="M52" s="93">
        <v>3701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553</v>
      </c>
      <c r="H73" s="1228"/>
      <c r="I73" s="1233" t="s">
        <v>554</v>
      </c>
      <c r="J73" s="1233"/>
      <c r="K73" s="1248">
        <v>95.4</v>
      </c>
      <c r="L73" s="1248">
        <v>81</v>
      </c>
      <c r="M73" s="1236">
        <v>58.9</v>
      </c>
      <c r="N73" s="1236">
        <v>48.3</v>
      </c>
      <c r="O73" s="1236">
        <v>34.200000000000003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15.9</v>
      </c>
      <c r="L75" s="1249">
        <v>15.3</v>
      </c>
      <c r="M75" s="1249">
        <v>14</v>
      </c>
      <c r="N75" s="1249">
        <v>12.1</v>
      </c>
      <c r="O75" s="1249">
        <v>10.5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73225</v>
      </c>
      <c r="E3" s="116"/>
      <c r="F3" s="117">
        <v>67201</v>
      </c>
      <c r="G3" s="118"/>
      <c r="H3" s="119"/>
    </row>
    <row r="4" spans="1:8">
      <c r="A4" s="120"/>
      <c r="B4" s="121"/>
      <c r="C4" s="122"/>
      <c r="D4" s="123">
        <v>38668</v>
      </c>
      <c r="E4" s="124"/>
      <c r="F4" s="125">
        <v>35210</v>
      </c>
      <c r="G4" s="126"/>
      <c r="H4" s="127"/>
    </row>
    <row r="5" spans="1:8">
      <c r="A5" s="108" t="s">
        <v>513</v>
      </c>
      <c r="B5" s="113"/>
      <c r="C5" s="114"/>
      <c r="D5" s="115">
        <v>70338</v>
      </c>
      <c r="E5" s="116"/>
      <c r="F5" s="117">
        <v>75709</v>
      </c>
      <c r="G5" s="118"/>
      <c r="H5" s="119"/>
    </row>
    <row r="6" spans="1:8">
      <c r="A6" s="120"/>
      <c r="B6" s="121"/>
      <c r="C6" s="122"/>
      <c r="D6" s="123">
        <v>52178</v>
      </c>
      <c r="E6" s="124"/>
      <c r="F6" s="125">
        <v>35212</v>
      </c>
      <c r="G6" s="126"/>
      <c r="H6" s="127"/>
    </row>
    <row r="7" spans="1:8">
      <c r="A7" s="108" t="s">
        <v>514</v>
      </c>
      <c r="B7" s="113"/>
      <c r="C7" s="114"/>
      <c r="D7" s="115">
        <v>73034</v>
      </c>
      <c r="E7" s="116"/>
      <c r="F7" s="117">
        <v>90961</v>
      </c>
      <c r="G7" s="118"/>
      <c r="H7" s="119"/>
    </row>
    <row r="8" spans="1:8">
      <c r="A8" s="120"/>
      <c r="B8" s="121"/>
      <c r="C8" s="122"/>
      <c r="D8" s="123">
        <v>37121</v>
      </c>
      <c r="E8" s="124"/>
      <c r="F8" s="125">
        <v>37720</v>
      </c>
      <c r="G8" s="126"/>
      <c r="H8" s="127"/>
    </row>
    <row r="9" spans="1:8">
      <c r="A9" s="108" t="s">
        <v>515</v>
      </c>
      <c r="B9" s="113"/>
      <c r="C9" s="114"/>
      <c r="D9" s="115">
        <v>106134</v>
      </c>
      <c r="E9" s="116"/>
      <c r="F9" s="117">
        <v>106614</v>
      </c>
      <c r="G9" s="118"/>
      <c r="H9" s="119"/>
    </row>
    <row r="10" spans="1:8">
      <c r="A10" s="120"/>
      <c r="B10" s="121"/>
      <c r="C10" s="122"/>
      <c r="D10" s="123">
        <v>62337</v>
      </c>
      <c r="E10" s="124"/>
      <c r="F10" s="125">
        <v>45545</v>
      </c>
      <c r="G10" s="126"/>
      <c r="H10" s="127"/>
    </row>
    <row r="11" spans="1:8">
      <c r="A11" s="108" t="s">
        <v>516</v>
      </c>
      <c r="B11" s="113"/>
      <c r="C11" s="114"/>
      <c r="D11" s="115">
        <v>88006</v>
      </c>
      <c r="E11" s="116"/>
      <c r="F11" s="117">
        <v>85459</v>
      </c>
      <c r="G11" s="118"/>
      <c r="H11" s="119"/>
    </row>
    <row r="12" spans="1:8">
      <c r="A12" s="120"/>
      <c r="B12" s="121"/>
      <c r="C12" s="128"/>
      <c r="D12" s="123">
        <v>59204</v>
      </c>
      <c r="E12" s="124"/>
      <c r="F12" s="125">
        <v>44378</v>
      </c>
      <c r="G12" s="126"/>
      <c r="H12" s="127"/>
    </row>
    <row r="13" spans="1:8">
      <c r="A13" s="108"/>
      <c r="B13" s="113"/>
      <c r="C13" s="129"/>
      <c r="D13" s="130">
        <v>82147</v>
      </c>
      <c r="E13" s="131"/>
      <c r="F13" s="132">
        <v>85189</v>
      </c>
      <c r="G13" s="133"/>
      <c r="H13" s="119"/>
    </row>
    <row r="14" spans="1:8">
      <c r="A14" s="120"/>
      <c r="B14" s="121"/>
      <c r="C14" s="122"/>
      <c r="D14" s="123">
        <v>49902</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2.88</v>
      </c>
      <c r="C19" s="134">
        <f>ROUND(VALUE(SUBSTITUTE(実質収支比率等に係る経年分析!G$48,"▲","-")),2)</f>
        <v>3.38</v>
      </c>
      <c r="D19" s="134">
        <f>ROUND(VALUE(SUBSTITUTE(実質収支比率等に係る経年分析!H$48,"▲","-")),2)</f>
        <v>4.9000000000000004</v>
      </c>
      <c r="E19" s="134">
        <f>ROUND(VALUE(SUBSTITUTE(実質収支比率等に係る経年分析!I$48,"▲","-")),2)</f>
        <v>3.08</v>
      </c>
      <c r="F19" s="134">
        <f>ROUND(VALUE(SUBSTITUTE(実質収支比率等に係る経年分析!J$48,"▲","-")),2)</f>
        <v>5.09</v>
      </c>
    </row>
    <row r="20" spans="1:11">
      <c r="A20" s="134" t="s">
        <v>43</v>
      </c>
      <c r="B20" s="134">
        <f>ROUND(VALUE(SUBSTITUTE(実質収支比率等に係る経年分析!F$47,"▲","-")),2)</f>
        <v>10.85</v>
      </c>
      <c r="C20" s="134">
        <f>ROUND(VALUE(SUBSTITUTE(実質収支比率等に係る経年分析!G$47,"▲","-")),2)</f>
        <v>12.39</v>
      </c>
      <c r="D20" s="134">
        <f>ROUND(VALUE(SUBSTITUTE(実質収支比率等に係る経年分析!H$47,"▲","-")),2)</f>
        <v>15.33</v>
      </c>
      <c r="E20" s="134">
        <f>ROUND(VALUE(SUBSTITUTE(実質収支比率等に係る経年分析!I$47,"▲","-")),2)</f>
        <v>15.56</v>
      </c>
      <c r="F20" s="134">
        <f>ROUND(VALUE(SUBSTITUTE(実質収支比率等に係る経年分析!J$47,"▲","-")),2)</f>
        <v>15.71</v>
      </c>
    </row>
    <row r="21" spans="1:11">
      <c r="A21" s="134" t="s">
        <v>44</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4.7699999999999996</v>
      </c>
      <c r="E21" s="134">
        <f>IF(ISNUMBER(VALUE(SUBSTITUTE(実質収支比率等に係る経年分析!I$49,"▲","-"))),ROUND(VALUE(SUBSTITUTE(実質収支比率等に係る経年分析!I$49,"▲","-")),2),NA())</f>
        <v>-1.89</v>
      </c>
      <c r="F21" s="134">
        <f>IF(ISNUMBER(VALUE(SUBSTITUTE(実質収支比率等に係る経年分析!J$49,"▲","-"))),ROUND(VALUE(SUBSTITUTE(実質収支比率等に係る経年分析!J$49,"▲","-")),2),NA())</f>
        <v>2.4500000000000002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c r="A36" s="135" t="str">
        <f>IF(連結実質赤字比率に係る赤字・黒字の構成分析!C$34="",NA(),連結実質赤字比率に係る赤字・黒字の構成分析!C$34)</f>
        <v>公共下水道事業特別会計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2683</v>
      </c>
      <c r="E42" s="136"/>
      <c r="F42" s="136"/>
      <c r="G42" s="136">
        <f>'実質公債費比率（分子）の構造'!L$52</f>
        <v>2744</v>
      </c>
      <c r="H42" s="136"/>
      <c r="I42" s="136"/>
      <c r="J42" s="136">
        <f>'実質公債費比率（分子）の構造'!M$52</f>
        <v>2849</v>
      </c>
      <c r="K42" s="136"/>
      <c r="L42" s="136"/>
      <c r="M42" s="136">
        <f>'実質公債費比率（分子）の構造'!N$52</f>
        <v>2918</v>
      </c>
      <c r="N42" s="136"/>
      <c r="O42" s="136"/>
      <c r="P42" s="136">
        <f>'実質公債費比率（分子）の構造'!O$52</f>
        <v>2784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113</v>
      </c>
      <c r="C44" s="136"/>
      <c r="D44" s="136"/>
      <c r="E44" s="136">
        <f>'実質公債費比率（分子）の構造'!L$50</f>
        <v>292</v>
      </c>
      <c r="F44" s="136"/>
      <c r="G44" s="136"/>
      <c r="H44" s="136">
        <f>'実質公債費比率（分子）の構造'!M$50</f>
        <v>61</v>
      </c>
      <c r="I44" s="136"/>
      <c r="J44" s="136"/>
      <c r="K44" s="136">
        <f>'実質公債費比率（分子）の構造'!N$50</f>
        <v>39</v>
      </c>
      <c r="L44" s="136"/>
      <c r="M44" s="136"/>
      <c r="N44" s="136">
        <f>'実質公債費比率（分子）の構造'!O$50</f>
        <v>38</v>
      </c>
      <c r="O44" s="136"/>
      <c r="P44" s="136"/>
    </row>
    <row r="45" spans="1:16">
      <c r="A45" s="136" t="s">
        <v>54</v>
      </c>
      <c r="B45" s="136">
        <f>'実質公債費比率（分子）の構造'!K$49</f>
        <v>24</v>
      </c>
      <c r="C45" s="136"/>
      <c r="D45" s="136"/>
      <c r="E45" s="136">
        <f>'実質公債費比率（分子）の構造'!L$49</f>
        <v>25</v>
      </c>
      <c r="F45" s="136"/>
      <c r="G45" s="136"/>
      <c r="H45" s="136">
        <f>'実質公債費比率（分子）の構造'!M$49</f>
        <v>25</v>
      </c>
      <c r="I45" s="136"/>
      <c r="J45" s="136"/>
      <c r="K45" s="136">
        <f>'実質公債費比率（分子）の構造'!N$49</f>
        <v>26</v>
      </c>
      <c r="L45" s="136"/>
      <c r="M45" s="136"/>
      <c r="N45" s="136">
        <f>'実質公債費比率（分子）の構造'!O$49</f>
        <v>30</v>
      </c>
      <c r="O45" s="136"/>
      <c r="P45" s="136"/>
    </row>
    <row r="46" spans="1:16">
      <c r="A46" s="136" t="s">
        <v>55</v>
      </c>
      <c r="B46" s="136">
        <f>'実質公債費比率（分子）の構造'!K$48</f>
        <v>812</v>
      </c>
      <c r="C46" s="136"/>
      <c r="D46" s="136"/>
      <c r="E46" s="136">
        <f>'実質公債費比率（分子）の構造'!L$48</f>
        <v>816</v>
      </c>
      <c r="F46" s="136"/>
      <c r="G46" s="136"/>
      <c r="H46" s="136">
        <f>'実質公債費比率（分子）の構造'!M$48</f>
        <v>818</v>
      </c>
      <c r="I46" s="136"/>
      <c r="J46" s="136"/>
      <c r="K46" s="136">
        <f>'実質公債費比率（分子）の構造'!N$48</f>
        <v>834</v>
      </c>
      <c r="L46" s="136"/>
      <c r="M46" s="136"/>
      <c r="N46" s="136">
        <f>'実質公債費比率（分子）の構造'!O$48</f>
        <v>835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3462</v>
      </c>
      <c r="C49" s="136"/>
      <c r="D49" s="136"/>
      <c r="E49" s="136">
        <f>'実質公債費比率（分子）の構造'!L$45</f>
        <v>3257</v>
      </c>
      <c r="F49" s="136"/>
      <c r="G49" s="136"/>
      <c r="H49" s="136">
        <f>'実質公債費比率（分子）の構造'!M$45</f>
        <v>3225</v>
      </c>
      <c r="I49" s="136"/>
      <c r="J49" s="136"/>
      <c r="K49" s="136">
        <f>'実質公債費比率（分子）の構造'!N$45</f>
        <v>3104</v>
      </c>
      <c r="L49" s="136"/>
      <c r="M49" s="136"/>
      <c r="N49" s="136">
        <f>'実質公債費比率（分子）の構造'!O$45</f>
        <v>2962</v>
      </c>
      <c r="O49" s="136"/>
      <c r="P49" s="136"/>
    </row>
    <row r="50" spans="1:16">
      <c r="A50" s="136" t="s">
        <v>59</v>
      </c>
      <c r="B50" s="136" t="e">
        <f>NA()</f>
        <v>#N/A</v>
      </c>
      <c r="C50" s="136">
        <f>IF(ISNUMBER('実質公債費比率（分子）の構造'!K$53),'実質公債費比率（分子）の構造'!K$53,NA())</f>
        <v>1728</v>
      </c>
      <c r="D50" s="136" t="e">
        <f>NA()</f>
        <v>#N/A</v>
      </c>
      <c r="E50" s="136" t="e">
        <f>NA()</f>
        <v>#N/A</v>
      </c>
      <c r="F50" s="136">
        <f>IF(ISNUMBER('実質公債費比率（分子）の構造'!L$53),'実質公債費比率（分子）の構造'!L$53,NA())</f>
        <v>1646</v>
      </c>
      <c r="G50" s="136" t="e">
        <f>NA()</f>
        <v>#N/A</v>
      </c>
      <c r="H50" s="136" t="e">
        <f>NA()</f>
        <v>#N/A</v>
      </c>
      <c r="I50" s="136">
        <f>IF(ISNUMBER('実質公債費比率（分子）の構造'!M$53),'実質公債費比率（分子）の構造'!M$53,NA())</f>
        <v>1280</v>
      </c>
      <c r="J50" s="136" t="e">
        <f>NA()</f>
        <v>#N/A</v>
      </c>
      <c r="K50" s="136" t="e">
        <f>NA()</f>
        <v>#N/A</v>
      </c>
      <c r="L50" s="136">
        <f>IF(ISNUMBER('実質公債費比率（分子）の構造'!N$53),'実質公債費比率（分子）の構造'!N$53,NA())</f>
        <v>1085</v>
      </c>
      <c r="M50" s="136" t="e">
        <f>NA()</f>
        <v>#N/A</v>
      </c>
      <c r="N50" s="136" t="e">
        <f>NA()</f>
        <v>#N/A</v>
      </c>
      <c r="O50" s="136">
        <f>IF(ISNUMBER('実質公債費比率（分子）の構造'!O$53),'実質公債費比率（分子）の構造'!O$53,NA())</f>
        <v>1081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23937</v>
      </c>
      <c r="E56" s="135"/>
      <c r="F56" s="135"/>
      <c r="G56" s="135">
        <f>'将来負担比率（分子）の構造'!J$51</f>
        <v>24506</v>
      </c>
      <c r="H56" s="135"/>
      <c r="I56" s="135"/>
      <c r="J56" s="135">
        <f>'将来負担比率（分子）の構造'!K$51</f>
        <v>23958</v>
      </c>
      <c r="K56" s="135"/>
      <c r="L56" s="135"/>
      <c r="M56" s="135">
        <f>'将来負担比率（分子）の構造'!L$51</f>
        <v>24259</v>
      </c>
      <c r="N56" s="135"/>
      <c r="O56" s="135"/>
      <c r="P56" s="135">
        <f>'将来負担比率（分子）の構造'!M$51</f>
        <v>24616</v>
      </c>
    </row>
    <row r="57" spans="1:16">
      <c r="A57" s="135" t="s">
        <v>35</v>
      </c>
      <c r="B57" s="135"/>
      <c r="C57" s="135"/>
      <c r="D57" s="135">
        <f>'将来負担比率（分子）の構造'!I$50</f>
        <v>2429</v>
      </c>
      <c r="E57" s="135"/>
      <c r="F57" s="135"/>
      <c r="G57" s="135">
        <f>'将来負担比率（分子）の構造'!J$50</f>
        <v>2002</v>
      </c>
      <c r="H57" s="135"/>
      <c r="I57" s="135"/>
      <c r="J57" s="135">
        <f>'将来負担比率（分子）の構造'!K$50</f>
        <v>1539</v>
      </c>
      <c r="K57" s="135"/>
      <c r="L57" s="135"/>
      <c r="M57" s="135">
        <f>'将来負担比率（分子）の構造'!L$50</f>
        <v>1364</v>
      </c>
      <c r="N57" s="135"/>
      <c r="O57" s="135"/>
      <c r="P57" s="135">
        <f>'将来負担比率（分子）の構造'!M$50</f>
        <v>1242</v>
      </c>
    </row>
    <row r="58" spans="1:16">
      <c r="A58" s="135" t="s">
        <v>34</v>
      </c>
      <c r="B58" s="135"/>
      <c r="C58" s="135"/>
      <c r="D58" s="135">
        <f>'将来負担比率（分子）の構造'!I$49</f>
        <v>2849</v>
      </c>
      <c r="E58" s="135"/>
      <c r="F58" s="135"/>
      <c r="G58" s="135">
        <f>'将来負担比率（分子）の構造'!J$49</f>
        <v>3293</v>
      </c>
      <c r="H58" s="135"/>
      <c r="I58" s="135"/>
      <c r="J58" s="135">
        <f>'将来負担比率（分子）の構造'!K$49</f>
        <v>4094</v>
      </c>
      <c r="K58" s="135"/>
      <c r="L58" s="135"/>
      <c r="M58" s="135">
        <f>'将来負担比率（分子）の構造'!L$49</f>
        <v>4281</v>
      </c>
      <c r="N58" s="135"/>
      <c r="O58" s="135"/>
      <c r="P58" s="135">
        <f>'将来負担比率（分子）の構造'!M$49</f>
        <v>4511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4560</v>
      </c>
      <c r="C62" s="135"/>
      <c r="D62" s="135"/>
      <c r="E62" s="135">
        <f>'将来負担比率（分子）の構造'!J$45</f>
        <v>4440</v>
      </c>
      <c r="F62" s="135"/>
      <c r="G62" s="135"/>
      <c r="H62" s="135">
        <f>'将来負担比率（分子）の構造'!K$45</f>
        <v>4117</v>
      </c>
      <c r="I62" s="135"/>
      <c r="J62" s="135"/>
      <c r="K62" s="135">
        <f>'将来負担比率（分子）の構造'!L$45</f>
        <v>3677</v>
      </c>
      <c r="L62" s="135"/>
      <c r="M62" s="135"/>
      <c r="N62" s="135">
        <f>'将来負担比率（分子）の構造'!M$45</f>
        <v>3512</v>
      </c>
      <c r="O62" s="135"/>
      <c r="P62" s="135"/>
    </row>
    <row r="63" spans="1:16">
      <c r="A63" s="135" t="s">
        <v>28</v>
      </c>
      <c r="B63" s="135">
        <f>'将来負担比率（分子）の構造'!I$44</f>
        <v>107</v>
      </c>
      <c r="C63" s="135"/>
      <c r="D63" s="135"/>
      <c r="E63" s="135">
        <f>'将来負担比率（分子）の構造'!J$44</f>
        <v>73</v>
      </c>
      <c r="F63" s="135"/>
      <c r="G63" s="135"/>
      <c r="H63" s="135">
        <f>'将来負担比率（分子）の構造'!K$44</f>
        <v>50</v>
      </c>
      <c r="I63" s="135"/>
      <c r="J63" s="135"/>
      <c r="K63" s="135">
        <f>'将来負担比率（分子）の構造'!L$44</f>
        <v>29</v>
      </c>
      <c r="L63" s="135"/>
      <c r="M63" s="135"/>
      <c r="N63" s="135">
        <f>'将来負担比率（分子）の構造'!M$44</f>
        <v>8</v>
      </c>
      <c r="O63" s="135"/>
      <c r="P63" s="135"/>
    </row>
    <row r="64" spans="1:16">
      <c r="A64" s="135" t="s">
        <v>27</v>
      </c>
      <c r="B64" s="135">
        <f>'将来負担比率（分子）の構造'!I$43</f>
        <v>8871</v>
      </c>
      <c r="C64" s="135"/>
      <c r="D64" s="135"/>
      <c r="E64" s="135">
        <f>'将来負担比率（分子）の構造'!J$43</f>
        <v>8481</v>
      </c>
      <c r="F64" s="135"/>
      <c r="G64" s="135"/>
      <c r="H64" s="135">
        <f>'将来負担比率（分子）の構造'!K$43</f>
        <v>8043</v>
      </c>
      <c r="I64" s="135"/>
      <c r="J64" s="135"/>
      <c r="K64" s="135">
        <f>'将来負担比率（分子）の構造'!L$43</f>
        <v>7646</v>
      </c>
      <c r="L64" s="135"/>
      <c r="M64" s="135"/>
      <c r="N64" s="135">
        <f>'将来負担比率（分子）の構造'!M$43</f>
        <v>7444</v>
      </c>
      <c r="O64" s="135"/>
      <c r="P64" s="135"/>
    </row>
    <row r="65" spans="1:16">
      <c r="A65" s="135" t="s">
        <v>26</v>
      </c>
      <c r="B65" s="135">
        <f>'将来負担比率（分子）の構造'!I$42</f>
        <v>461</v>
      </c>
      <c r="C65" s="135"/>
      <c r="D65" s="135"/>
      <c r="E65" s="135">
        <f>'将来負担比率（分子）の構造'!J$42</f>
        <v>189</v>
      </c>
      <c r="F65" s="135"/>
      <c r="G65" s="135"/>
      <c r="H65" s="135">
        <f>'将来負担比率（分子）の構造'!K$42</f>
        <v>135</v>
      </c>
      <c r="I65" s="135"/>
      <c r="J65" s="135"/>
      <c r="K65" s="135">
        <f>'将来負担比率（分子）の構造'!L$42</f>
        <v>102</v>
      </c>
      <c r="L65" s="135"/>
      <c r="M65" s="135"/>
      <c r="N65" s="135">
        <f>'将来負担比率（分子）の構造'!M$42</f>
        <v>69</v>
      </c>
      <c r="O65" s="135"/>
      <c r="P65" s="135"/>
    </row>
    <row r="66" spans="1:16">
      <c r="A66" s="135" t="s">
        <v>25</v>
      </c>
      <c r="B66" s="135">
        <f>'将来負担比率（分子）の構造'!I$41</f>
        <v>25847</v>
      </c>
      <c r="C66" s="135"/>
      <c r="D66" s="135"/>
      <c r="E66" s="135">
        <f>'将来負担比率（分子）の構造'!J$41</f>
        <v>25539</v>
      </c>
      <c r="F66" s="135"/>
      <c r="G66" s="135"/>
      <c r="H66" s="135">
        <f>'将来負担比率（分子）の構造'!K$41</f>
        <v>23789</v>
      </c>
      <c r="I66" s="135"/>
      <c r="J66" s="135"/>
      <c r="K66" s="135">
        <f>'将来負担比率（分子）の構造'!L$41</f>
        <v>23682</v>
      </c>
      <c r="L66" s="135"/>
      <c r="M66" s="135"/>
      <c r="N66" s="135">
        <f>'将来負担比率（分子）の構造'!M$41</f>
        <v>23038</v>
      </c>
      <c r="O66" s="135"/>
      <c r="P66" s="135"/>
    </row>
    <row r="67" spans="1:16">
      <c r="A67" s="135" t="s">
        <v>63</v>
      </c>
      <c r="B67" s="135" t="e">
        <f>NA()</f>
        <v>#N/A</v>
      </c>
      <c r="C67" s="135">
        <f>IF(ISNUMBER('将来負担比率（分子）の構造'!I$52), IF('将来負担比率（分子）の構造'!I$52 &lt; 0, 0, '将来負担比率（分子）の構造'!I$52), NA())</f>
        <v>10631</v>
      </c>
      <c r="D67" s="135" t="e">
        <f>NA()</f>
        <v>#N/A</v>
      </c>
      <c r="E67" s="135" t="e">
        <f>NA()</f>
        <v>#N/A</v>
      </c>
      <c r="F67" s="135">
        <f>IF(ISNUMBER('将来負担比率（分子）の構造'!J$52), IF('将来負担比率（分子）の構造'!J$52 &lt; 0, 0, '将来負担比率（分子）の構造'!J$52), NA())</f>
        <v>8921</v>
      </c>
      <c r="G67" s="135" t="e">
        <f>NA()</f>
        <v>#N/A</v>
      </c>
      <c r="H67" s="135" t="e">
        <f>NA()</f>
        <v>#N/A</v>
      </c>
      <c r="I67" s="135">
        <f>IF(ISNUMBER('将来負担比率（分子）の構造'!K$52), IF('将来負担比率（分子）の構造'!K$52 &lt; 0, 0, '将来負担比率（分子）の構造'!K$52), NA())</f>
        <v>6542</v>
      </c>
      <c r="J67" s="135" t="e">
        <f>NA()</f>
        <v>#N/A</v>
      </c>
      <c r="K67" s="135" t="e">
        <f>NA()</f>
        <v>#N/A</v>
      </c>
      <c r="L67" s="135">
        <f>IF(ISNUMBER('将来負担比率（分子）の構造'!L$52), IF('将来負担比率（分子）の構造'!L$52 &lt; 0, 0, '将来負担比率（分子）の構造'!L$52), NA())</f>
        <v>5232</v>
      </c>
      <c r="M67" s="135" t="e">
        <f>NA()</f>
        <v>#N/A</v>
      </c>
      <c r="N67" s="135" t="e">
        <f>NA()</f>
        <v>#N/A</v>
      </c>
      <c r="O67" s="135">
        <f>IF(ISNUMBER('将来負担比率（分子）の構造'!M$52), IF('将来負担比率（分子）の構造'!M$52 &lt; 0, 0, '将来負担比率（分子）の構造'!M$52), NA())</f>
        <v>3701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3631215</v>
      </c>
      <c r="S5" s="669"/>
      <c r="T5" s="669"/>
      <c r="U5" s="669"/>
      <c r="V5" s="669"/>
      <c r="W5" s="669"/>
      <c r="X5" s="669"/>
      <c r="Y5" s="716"/>
      <c r="Z5" s="729">
        <v>16.5</v>
      </c>
      <c r="AA5" s="729"/>
      <c r="AB5" s="729"/>
      <c r="AC5" s="729"/>
      <c r="AD5" s="730">
        <v>3545573</v>
      </c>
      <c r="AE5" s="730"/>
      <c r="AF5" s="730"/>
      <c r="AG5" s="730"/>
      <c r="AH5" s="730"/>
      <c r="AI5" s="730"/>
      <c r="AJ5" s="730"/>
      <c r="AK5" s="730"/>
      <c r="AL5" s="717">
        <v>27.6</v>
      </c>
      <c r="AM5" s="686"/>
      <c r="AN5" s="686"/>
      <c r="AO5" s="718"/>
      <c r="AP5" s="705" t="s">
        <v>205</v>
      </c>
      <c r="AQ5" s="706"/>
      <c r="AR5" s="706"/>
      <c r="AS5" s="706"/>
      <c r="AT5" s="706"/>
      <c r="AU5" s="706"/>
      <c r="AV5" s="706"/>
      <c r="AW5" s="706"/>
      <c r="AX5" s="706"/>
      <c r="AY5" s="706"/>
      <c r="AZ5" s="706"/>
      <c r="BA5" s="706"/>
      <c r="BB5" s="706"/>
      <c r="BC5" s="706"/>
      <c r="BD5" s="706"/>
      <c r="BE5" s="706"/>
      <c r="BF5" s="707"/>
      <c r="BG5" s="618">
        <v>3512030</v>
      </c>
      <c r="BH5" s="619"/>
      <c r="BI5" s="619"/>
      <c r="BJ5" s="619"/>
      <c r="BK5" s="619"/>
      <c r="BL5" s="619"/>
      <c r="BM5" s="619"/>
      <c r="BN5" s="620"/>
      <c r="BO5" s="671">
        <v>96.7</v>
      </c>
      <c r="BP5" s="671"/>
      <c r="BQ5" s="671"/>
      <c r="BR5" s="671"/>
      <c r="BS5" s="672">
        <v>19695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196316</v>
      </c>
      <c r="S6" s="619"/>
      <c r="T6" s="619"/>
      <c r="U6" s="619"/>
      <c r="V6" s="619"/>
      <c r="W6" s="619"/>
      <c r="X6" s="619"/>
      <c r="Y6" s="620"/>
      <c r="Z6" s="671">
        <v>0.9</v>
      </c>
      <c r="AA6" s="671"/>
      <c r="AB6" s="671"/>
      <c r="AC6" s="671"/>
      <c r="AD6" s="672">
        <v>196316</v>
      </c>
      <c r="AE6" s="672"/>
      <c r="AF6" s="672"/>
      <c r="AG6" s="672"/>
      <c r="AH6" s="672"/>
      <c r="AI6" s="672"/>
      <c r="AJ6" s="672"/>
      <c r="AK6" s="672"/>
      <c r="AL6" s="641">
        <v>1.5</v>
      </c>
      <c r="AM6" s="673"/>
      <c r="AN6" s="673"/>
      <c r="AO6" s="674"/>
      <c r="AP6" s="615" t="s">
        <v>210</v>
      </c>
      <c r="AQ6" s="616"/>
      <c r="AR6" s="616"/>
      <c r="AS6" s="616"/>
      <c r="AT6" s="616"/>
      <c r="AU6" s="616"/>
      <c r="AV6" s="616"/>
      <c r="AW6" s="616"/>
      <c r="AX6" s="616"/>
      <c r="AY6" s="616"/>
      <c r="AZ6" s="616"/>
      <c r="BA6" s="616"/>
      <c r="BB6" s="616"/>
      <c r="BC6" s="616"/>
      <c r="BD6" s="616"/>
      <c r="BE6" s="616"/>
      <c r="BF6" s="617"/>
      <c r="BG6" s="618">
        <v>3512030</v>
      </c>
      <c r="BH6" s="619"/>
      <c r="BI6" s="619"/>
      <c r="BJ6" s="619"/>
      <c r="BK6" s="619"/>
      <c r="BL6" s="619"/>
      <c r="BM6" s="619"/>
      <c r="BN6" s="620"/>
      <c r="BO6" s="671">
        <v>96.7</v>
      </c>
      <c r="BP6" s="671"/>
      <c r="BQ6" s="671"/>
      <c r="BR6" s="671"/>
      <c r="BS6" s="672">
        <v>19695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177545</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177545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8983</v>
      </c>
      <c r="S7" s="619"/>
      <c r="T7" s="619"/>
      <c r="U7" s="619"/>
      <c r="V7" s="619"/>
      <c r="W7" s="619"/>
      <c r="X7" s="619"/>
      <c r="Y7" s="620"/>
      <c r="Z7" s="671">
        <v>0</v>
      </c>
      <c r="AA7" s="671"/>
      <c r="AB7" s="671"/>
      <c r="AC7" s="671"/>
      <c r="AD7" s="672">
        <v>8983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1478186</v>
      </c>
      <c r="BH7" s="619"/>
      <c r="BI7" s="619"/>
      <c r="BJ7" s="619"/>
      <c r="BK7" s="619"/>
      <c r="BL7" s="619"/>
      <c r="BM7" s="619"/>
      <c r="BN7" s="620"/>
      <c r="BO7" s="671">
        <v>40.700000000000003</v>
      </c>
      <c r="BP7" s="671"/>
      <c r="BQ7" s="671"/>
      <c r="BR7" s="671"/>
      <c r="BS7" s="672">
        <v>19695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3298421</v>
      </c>
      <c r="CS7" s="619"/>
      <c r="CT7" s="619"/>
      <c r="CU7" s="619"/>
      <c r="CV7" s="619"/>
      <c r="CW7" s="619"/>
      <c r="CX7" s="619"/>
      <c r="CY7" s="620"/>
      <c r="CZ7" s="671">
        <v>15.6</v>
      </c>
      <c r="DA7" s="671"/>
      <c r="DB7" s="671"/>
      <c r="DC7" s="671"/>
      <c r="DD7" s="624">
        <v>370527</v>
      </c>
      <c r="DE7" s="619"/>
      <c r="DF7" s="619"/>
      <c r="DG7" s="619"/>
      <c r="DH7" s="619"/>
      <c r="DI7" s="619"/>
      <c r="DJ7" s="619"/>
      <c r="DK7" s="619"/>
      <c r="DL7" s="619"/>
      <c r="DM7" s="619"/>
      <c r="DN7" s="619"/>
      <c r="DO7" s="619"/>
      <c r="DP7" s="620"/>
      <c r="DQ7" s="624">
        <v>2458335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19437</v>
      </c>
      <c r="S8" s="619"/>
      <c r="T8" s="619"/>
      <c r="U8" s="619"/>
      <c r="V8" s="619"/>
      <c r="W8" s="619"/>
      <c r="X8" s="619"/>
      <c r="Y8" s="620"/>
      <c r="Z8" s="671">
        <v>0.1</v>
      </c>
      <c r="AA8" s="671"/>
      <c r="AB8" s="671"/>
      <c r="AC8" s="671"/>
      <c r="AD8" s="672">
        <v>19437</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57888</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5751295</v>
      </c>
      <c r="CS8" s="619"/>
      <c r="CT8" s="619"/>
      <c r="CU8" s="619"/>
      <c r="CV8" s="619"/>
      <c r="CW8" s="619"/>
      <c r="CX8" s="619"/>
      <c r="CY8" s="620"/>
      <c r="CZ8" s="671">
        <v>27.2</v>
      </c>
      <c r="DA8" s="671"/>
      <c r="DB8" s="671"/>
      <c r="DC8" s="671"/>
      <c r="DD8" s="624">
        <v>40597</v>
      </c>
      <c r="DE8" s="619"/>
      <c r="DF8" s="619"/>
      <c r="DG8" s="619"/>
      <c r="DH8" s="619"/>
      <c r="DI8" s="619"/>
      <c r="DJ8" s="619"/>
      <c r="DK8" s="619"/>
      <c r="DL8" s="619"/>
      <c r="DM8" s="619"/>
      <c r="DN8" s="619"/>
      <c r="DO8" s="619"/>
      <c r="DP8" s="620"/>
      <c r="DQ8" s="624">
        <v>3075925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19012</v>
      </c>
      <c r="S9" s="619"/>
      <c r="T9" s="619"/>
      <c r="U9" s="619"/>
      <c r="V9" s="619"/>
      <c r="W9" s="619"/>
      <c r="X9" s="619"/>
      <c r="Y9" s="620"/>
      <c r="Z9" s="671">
        <v>0.1</v>
      </c>
      <c r="AA9" s="671"/>
      <c r="AB9" s="671"/>
      <c r="AC9" s="671"/>
      <c r="AD9" s="672">
        <v>19012</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1229548</v>
      </c>
      <c r="BH9" s="619"/>
      <c r="BI9" s="619"/>
      <c r="BJ9" s="619"/>
      <c r="BK9" s="619"/>
      <c r="BL9" s="619"/>
      <c r="BM9" s="619"/>
      <c r="BN9" s="620"/>
      <c r="BO9" s="671">
        <v>33.9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1468829</v>
      </c>
      <c r="CS9" s="619"/>
      <c r="CT9" s="619"/>
      <c r="CU9" s="619"/>
      <c r="CV9" s="619"/>
      <c r="CW9" s="619"/>
      <c r="CX9" s="619"/>
      <c r="CY9" s="620"/>
      <c r="CZ9" s="671">
        <v>6.9</v>
      </c>
      <c r="DA9" s="671"/>
      <c r="DB9" s="671"/>
      <c r="DC9" s="671"/>
      <c r="DD9" s="624">
        <v>296163</v>
      </c>
      <c r="DE9" s="619"/>
      <c r="DF9" s="619"/>
      <c r="DG9" s="619"/>
      <c r="DH9" s="619"/>
      <c r="DI9" s="619"/>
      <c r="DJ9" s="619"/>
      <c r="DK9" s="619"/>
      <c r="DL9" s="619"/>
      <c r="DM9" s="619"/>
      <c r="DN9" s="619"/>
      <c r="DO9" s="619"/>
      <c r="DP9" s="620"/>
      <c r="DQ9" s="624">
        <v>1082310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681565</v>
      </c>
      <c r="S10" s="619"/>
      <c r="T10" s="619"/>
      <c r="U10" s="619"/>
      <c r="V10" s="619"/>
      <c r="W10" s="619"/>
      <c r="X10" s="619"/>
      <c r="Y10" s="620"/>
      <c r="Z10" s="671">
        <v>3.1</v>
      </c>
      <c r="AA10" s="671"/>
      <c r="AB10" s="671"/>
      <c r="AC10" s="671"/>
      <c r="AD10" s="672">
        <v>681565</v>
      </c>
      <c r="AE10" s="672"/>
      <c r="AF10" s="672"/>
      <c r="AG10" s="672"/>
      <c r="AH10" s="672"/>
      <c r="AI10" s="672"/>
      <c r="AJ10" s="672"/>
      <c r="AK10" s="672"/>
      <c r="AL10" s="641">
        <v>5.3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80093</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17994</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9494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7536</v>
      </c>
      <c r="S11" s="619"/>
      <c r="T11" s="619"/>
      <c r="U11" s="619"/>
      <c r="V11" s="619"/>
      <c r="W11" s="619"/>
      <c r="X11" s="619"/>
      <c r="Y11" s="620"/>
      <c r="Z11" s="671">
        <v>0</v>
      </c>
      <c r="AA11" s="671"/>
      <c r="AB11" s="671"/>
      <c r="AC11" s="671"/>
      <c r="AD11" s="672">
        <v>7536</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110657</v>
      </c>
      <c r="BH11" s="619"/>
      <c r="BI11" s="619"/>
      <c r="BJ11" s="619"/>
      <c r="BK11" s="619"/>
      <c r="BL11" s="619"/>
      <c r="BM11" s="619"/>
      <c r="BN11" s="620"/>
      <c r="BO11" s="671">
        <v>3</v>
      </c>
      <c r="BP11" s="671"/>
      <c r="BQ11" s="671"/>
      <c r="BR11" s="671"/>
      <c r="BS11" s="624">
        <v>19695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1917838</v>
      </c>
      <c r="CS11" s="619"/>
      <c r="CT11" s="619"/>
      <c r="CU11" s="619"/>
      <c r="CV11" s="619"/>
      <c r="CW11" s="619"/>
      <c r="CX11" s="619"/>
      <c r="CY11" s="620"/>
      <c r="CZ11" s="671">
        <v>9.1</v>
      </c>
      <c r="DA11" s="671"/>
      <c r="DB11" s="671"/>
      <c r="DC11" s="671"/>
      <c r="DD11" s="624">
        <v>449374</v>
      </c>
      <c r="DE11" s="619"/>
      <c r="DF11" s="619"/>
      <c r="DG11" s="619"/>
      <c r="DH11" s="619"/>
      <c r="DI11" s="619"/>
      <c r="DJ11" s="619"/>
      <c r="DK11" s="619"/>
      <c r="DL11" s="619"/>
      <c r="DM11" s="619"/>
      <c r="DN11" s="619"/>
      <c r="DO11" s="619"/>
      <c r="DP11" s="620"/>
      <c r="DQ11" s="624">
        <v>1149368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1706362</v>
      </c>
      <c r="BH12" s="619"/>
      <c r="BI12" s="619"/>
      <c r="BJ12" s="619"/>
      <c r="BK12" s="619"/>
      <c r="BL12" s="619"/>
      <c r="BM12" s="619"/>
      <c r="BN12" s="620"/>
      <c r="BO12" s="671">
        <v>47</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729539</v>
      </c>
      <c r="CS12" s="619"/>
      <c r="CT12" s="619"/>
      <c r="CU12" s="619"/>
      <c r="CV12" s="619"/>
      <c r="CW12" s="619"/>
      <c r="CX12" s="619"/>
      <c r="CY12" s="620"/>
      <c r="CZ12" s="671">
        <v>3.4</v>
      </c>
      <c r="DA12" s="671"/>
      <c r="DB12" s="671"/>
      <c r="DC12" s="671"/>
      <c r="DD12" s="624">
        <v>24928</v>
      </c>
      <c r="DE12" s="619"/>
      <c r="DF12" s="619"/>
      <c r="DG12" s="619"/>
      <c r="DH12" s="619"/>
      <c r="DI12" s="619"/>
      <c r="DJ12" s="619"/>
      <c r="DK12" s="619"/>
      <c r="DL12" s="619"/>
      <c r="DM12" s="619"/>
      <c r="DN12" s="619"/>
      <c r="DO12" s="619"/>
      <c r="DP12" s="620"/>
      <c r="DQ12" s="624">
        <v>417512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45585</v>
      </c>
      <c r="S13" s="619"/>
      <c r="T13" s="619"/>
      <c r="U13" s="619"/>
      <c r="V13" s="619"/>
      <c r="W13" s="619"/>
      <c r="X13" s="619"/>
      <c r="Y13" s="620"/>
      <c r="Z13" s="671">
        <v>0.2</v>
      </c>
      <c r="AA13" s="671"/>
      <c r="AB13" s="671"/>
      <c r="AC13" s="671"/>
      <c r="AD13" s="672">
        <v>45585</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1692551</v>
      </c>
      <c r="BH13" s="619"/>
      <c r="BI13" s="619"/>
      <c r="BJ13" s="619"/>
      <c r="BK13" s="619"/>
      <c r="BL13" s="619"/>
      <c r="BM13" s="619"/>
      <c r="BN13" s="620"/>
      <c r="BO13" s="671">
        <v>46.6</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1676410</v>
      </c>
      <c r="CS13" s="619"/>
      <c r="CT13" s="619"/>
      <c r="CU13" s="619"/>
      <c r="CV13" s="619"/>
      <c r="CW13" s="619"/>
      <c r="CX13" s="619"/>
      <c r="CY13" s="620"/>
      <c r="CZ13" s="671">
        <v>7.9</v>
      </c>
      <c r="DA13" s="671"/>
      <c r="DB13" s="671"/>
      <c r="DC13" s="671"/>
      <c r="DD13" s="624">
        <v>858037</v>
      </c>
      <c r="DE13" s="619"/>
      <c r="DF13" s="619"/>
      <c r="DG13" s="619"/>
      <c r="DH13" s="619"/>
      <c r="DI13" s="619"/>
      <c r="DJ13" s="619"/>
      <c r="DK13" s="619"/>
      <c r="DL13" s="619"/>
      <c r="DM13" s="619"/>
      <c r="DN13" s="619"/>
      <c r="DO13" s="619"/>
      <c r="DP13" s="620"/>
      <c r="DQ13" s="624">
        <v>1038625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96297</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1015192</v>
      </c>
      <c r="CS14" s="619"/>
      <c r="CT14" s="619"/>
      <c r="CU14" s="619"/>
      <c r="CV14" s="619"/>
      <c r="CW14" s="619"/>
      <c r="CX14" s="619"/>
      <c r="CY14" s="620"/>
      <c r="CZ14" s="671">
        <v>4.8</v>
      </c>
      <c r="DA14" s="671"/>
      <c r="DB14" s="671"/>
      <c r="DC14" s="671"/>
      <c r="DD14" s="624">
        <v>494417</v>
      </c>
      <c r="DE14" s="619"/>
      <c r="DF14" s="619"/>
      <c r="DG14" s="619"/>
      <c r="DH14" s="619"/>
      <c r="DI14" s="619"/>
      <c r="DJ14" s="619"/>
      <c r="DK14" s="619"/>
      <c r="DL14" s="619"/>
      <c r="DM14" s="619"/>
      <c r="DN14" s="619"/>
      <c r="DO14" s="619"/>
      <c r="DP14" s="620"/>
      <c r="DQ14" s="624">
        <v>537028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9981</v>
      </c>
      <c r="S15" s="619"/>
      <c r="T15" s="619"/>
      <c r="U15" s="619"/>
      <c r="V15" s="619"/>
      <c r="W15" s="619"/>
      <c r="X15" s="619"/>
      <c r="Y15" s="620"/>
      <c r="Z15" s="671">
        <v>0</v>
      </c>
      <c r="AA15" s="671"/>
      <c r="AB15" s="671"/>
      <c r="AC15" s="671"/>
      <c r="AD15" s="672">
        <v>9981</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231185</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1952962</v>
      </c>
      <c r="CS15" s="619"/>
      <c r="CT15" s="619"/>
      <c r="CU15" s="619"/>
      <c r="CV15" s="619"/>
      <c r="CW15" s="619"/>
      <c r="CX15" s="619"/>
      <c r="CY15" s="620"/>
      <c r="CZ15" s="671">
        <v>9.1999999999999993</v>
      </c>
      <c r="DA15" s="671"/>
      <c r="DB15" s="671"/>
      <c r="DC15" s="671"/>
      <c r="DD15" s="624">
        <v>640807</v>
      </c>
      <c r="DE15" s="619"/>
      <c r="DF15" s="619"/>
      <c r="DG15" s="619"/>
      <c r="DH15" s="619"/>
      <c r="DI15" s="619"/>
      <c r="DJ15" s="619"/>
      <c r="DK15" s="619"/>
      <c r="DL15" s="619"/>
      <c r="DM15" s="619"/>
      <c r="DN15" s="619"/>
      <c r="DO15" s="619"/>
      <c r="DP15" s="620"/>
      <c r="DQ15" s="624">
        <v>1262907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9283376</v>
      </c>
      <c r="S16" s="619"/>
      <c r="T16" s="619"/>
      <c r="U16" s="619"/>
      <c r="V16" s="619"/>
      <c r="W16" s="619"/>
      <c r="X16" s="619"/>
      <c r="Y16" s="620"/>
      <c r="Z16" s="671">
        <v>42.2</v>
      </c>
      <c r="AA16" s="671"/>
      <c r="AB16" s="671"/>
      <c r="AC16" s="671"/>
      <c r="AD16" s="672">
        <v>8273551</v>
      </c>
      <c r="AE16" s="672"/>
      <c r="AF16" s="672"/>
      <c r="AG16" s="672"/>
      <c r="AH16" s="672"/>
      <c r="AI16" s="672"/>
      <c r="AJ16" s="672"/>
      <c r="AK16" s="672"/>
      <c r="AL16" s="641">
        <v>64.400000000000006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128275</v>
      </c>
      <c r="CS16" s="619"/>
      <c r="CT16" s="619"/>
      <c r="CU16" s="619"/>
      <c r="CV16" s="619"/>
      <c r="CW16" s="619"/>
      <c r="CX16" s="619"/>
      <c r="CY16" s="620"/>
      <c r="CZ16" s="671">
        <v>0.6</v>
      </c>
      <c r="DA16" s="671"/>
      <c r="DB16" s="671"/>
      <c r="DC16" s="671"/>
      <c r="DD16" s="624" t="s">
        <v>109</v>
      </c>
      <c r="DE16" s="619"/>
      <c r="DF16" s="619"/>
      <c r="DG16" s="619"/>
      <c r="DH16" s="619"/>
      <c r="DI16" s="619"/>
      <c r="DJ16" s="619"/>
      <c r="DK16" s="619"/>
      <c r="DL16" s="619"/>
      <c r="DM16" s="619"/>
      <c r="DN16" s="619"/>
      <c r="DO16" s="619"/>
      <c r="DP16" s="620"/>
      <c r="DQ16" s="624">
        <v>68194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8273551</v>
      </c>
      <c r="S17" s="619"/>
      <c r="T17" s="619"/>
      <c r="U17" s="619"/>
      <c r="V17" s="619"/>
      <c r="W17" s="619"/>
      <c r="X17" s="619"/>
      <c r="Y17" s="620"/>
      <c r="Z17" s="671">
        <v>37.6</v>
      </c>
      <c r="AA17" s="671"/>
      <c r="AB17" s="671"/>
      <c r="AC17" s="671"/>
      <c r="AD17" s="672">
        <v>8273551</v>
      </c>
      <c r="AE17" s="672"/>
      <c r="AF17" s="672"/>
      <c r="AG17" s="672"/>
      <c r="AH17" s="672"/>
      <c r="AI17" s="672"/>
      <c r="AJ17" s="672"/>
      <c r="AK17" s="672"/>
      <c r="AL17" s="641">
        <v>64.400000000000006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3022697</v>
      </c>
      <c r="CS17" s="619"/>
      <c r="CT17" s="619"/>
      <c r="CU17" s="619"/>
      <c r="CV17" s="619"/>
      <c r="CW17" s="619"/>
      <c r="CX17" s="619"/>
      <c r="CY17" s="620"/>
      <c r="CZ17" s="671">
        <v>14.3</v>
      </c>
      <c r="DA17" s="671"/>
      <c r="DB17" s="671"/>
      <c r="DC17" s="671"/>
      <c r="DD17" s="624" t="s">
        <v>109</v>
      </c>
      <c r="DE17" s="619"/>
      <c r="DF17" s="619"/>
      <c r="DG17" s="619"/>
      <c r="DH17" s="619"/>
      <c r="DI17" s="619"/>
      <c r="DJ17" s="619"/>
      <c r="DK17" s="619"/>
      <c r="DL17" s="619"/>
      <c r="DM17" s="619"/>
      <c r="DN17" s="619"/>
      <c r="DO17" s="619"/>
      <c r="DP17" s="620"/>
      <c r="DQ17" s="624">
        <v>2874069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1009825</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4800</v>
      </c>
      <c r="CS18" s="619"/>
      <c r="CT18" s="619"/>
      <c r="CU18" s="619"/>
      <c r="CV18" s="619"/>
      <c r="CW18" s="619"/>
      <c r="CX18" s="619"/>
      <c r="CY18" s="620"/>
      <c r="CZ18" s="671">
        <v>0</v>
      </c>
      <c r="DA18" s="671"/>
      <c r="DB18" s="671"/>
      <c r="DC18" s="671"/>
      <c r="DD18" s="624">
        <v>4800</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119185</v>
      </c>
      <c r="BH19" s="619"/>
      <c r="BI19" s="619"/>
      <c r="BJ19" s="619"/>
      <c r="BK19" s="619"/>
      <c r="BL19" s="619"/>
      <c r="BM19" s="619"/>
      <c r="BN19" s="620"/>
      <c r="BO19" s="671">
        <v>3.3</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13903006</v>
      </c>
      <c r="S20" s="619"/>
      <c r="T20" s="619"/>
      <c r="U20" s="619"/>
      <c r="V20" s="619"/>
      <c r="W20" s="619"/>
      <c r="X20" s="619"/>
      <c r="Y20" s="620"/>
      <c r="Z20" s="671">
        <v>63.3</v>
      </c>
      <c r="AA20" s="671"/>
      <c r="AB20" s="671"/>
      <c r="AC20" s="671"/>
      <c r="AD20" s="672">
        <v>12807539</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119185</v>
      </c>
      <c r="BH20" s="619"/>
      <c r="BI20" s="619"/>
      <c r="BJ20" s="619"/>
      <c r="BK20" s="619"/>
      <c r="BL20" s="619"/>
      <c r="BM20" s="619"/>
      <c r="BN20" s="620"/>
      <c r="BO20" s="671">
        <v>3.3</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21161797</v>
      </c>
      <c r="CS20" s="619"/>
      <c r="CT20" s="619"/>
      <c r="CU20" s="619"/>
      <c r="CV20" s="619"/>
      <c r="CW20" s="619"/>
      <c r="CX20" s="619"/>
      <c r="CY20" s="620"/>
      <c r="CZ20" s="671">
        <v>100</v>
      </c>
      <c r="DA20" s="671"/>
      <c r="DB20" s="671"/>
      <c r="DC20" s="671"/>
      <c r="DD20" s="624">
        <v>3179650</v>
      </c>
      <c r="DE20" s="619"/>
      <c r="DF20" s="619"/>
      <c r="DG20" s="619"/>
      <c r="DH20" s="619"/>
      <c r="DI20" s="619"/>
      <c r="DJ20" s="619"/>
      <c r="DK20" s="619"/>
      <c r="DL20" s="619"/>
      <c r="DM20" s="619"/>
      <c r="DN20" s="619"/>
      <c r="DO20" s="619"/>
      <c r="DP20" s="620"/>
      <c r="DQ20" s="624">
        <v>14151312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4490</v>
      </c>
      <c r="S21" s="619"/>
      <c r="T21" s="619"/>
      <c r="U21" s="619"/>
      <c r="V21" s="619"/>
      <c r="W21" s="619"/>
      <c r="X21" s="619"/>
      <c r="Y21" s="620"/>
      <c r="Z21" s="671">
        <v>0</v>
      </c>
      <c r="AA21" s="671"/>
      <c r="AB21" s="671"/>
      <c r="AC21" s="671"/>
      <c r="AD21" s="672">
        <v>4490</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33543</v>
      </c>
      <c r="BH21" s="619"/>
      <c r="BI21" s="619"/>
      <c r="BJ21" s="619"/>
      <c r="BK21" s="619"/>
      <c r="BL21" s="619"/>
      <c r="BM21" s="619"/>
      <c r="BN21" s="620"/>
      <c r="BO21" s="671">
        <v>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63537</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681525</v>
      </c>
      <c r="S23" s="619"/>
      <c r="T23" s="619"/>
      <c r="U23" s="619"/>
      <c r="V23" s="619"/>
      <c r="W23" s="619"/>
      <c r="X23" s="619"/>
      <c r="Y23" s="620"/>
      <c r="Z23" s="671">
        <v>3.1</v>
      </c>
      <c r="AA23" s="671"/>
      <c r="AB23" s="671"/>
      <c r="AC23" s="671"/>
      <c r="AD23" s="672">
        <v>15428</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85642</v>
      </c>
      <c r="BH23" s="619"/>
      <c r="BI23" s="619"/>
      <c r="BJ23" s="619"/>
      <c r="BK23" s="619"/>
      <c r="BL23" s="619"/>
      <c r="BM23" s="619"/>
      <c r="BN23" s="620"/>
      <c r="BO23" s="671">
        <v>2.4</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23544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9698719</v>
      </c>
      <c r="CS24" s="669"/>
      <c r="CT24" s="669"/>
      <c r="CU24" s="669"/>
      <c r="CV24" s="669"/>
      <c r="CW24" s="669"/>
      <c r="CX24" s="669"/>
      <c r="CY24" s="716"/>
      <c r="CZ24" s="720">
        <v>45.8</v>
      </c>
      <c r="DA24" s="721"/>
      <c r="DB24" s="721"/>
      <c r="DC24" s="722"/>
      <c r="DD24" s="715">
        <v>7209802</v>
      </c>
      <c r="DE24" s="669"/>
      <c r="DF24" s="669"/>
      <c r="DG24" s="669"/>
      <c r="DH24" s="669"/>
      <c r="DI24" s="669"/>
      <c r="DJ24" s="669"/>
      <c r="DK24" s="716"/>
      <c r="DL24" s="715">
        <v>7049613</v>
      </c>
      <c r="DM24" s="669"/>
      <c r="DN24" s="669"/>
      <c r="DO24" s="669"/>
      <c r="DP24" s="669"/>
      <c r="DQ24" s="669"/>
      <c r="DR24" s="669"/>
      <c r="DS24" s="669"/>
      <c r="DT24" s="669"/>
      <c r="DU24" s="669"/>
      <c r="DV24" s="716"/>
      <c r="DW24" s="717">
        <v>54.4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2284843</v>
      </c>
      <c r="S25" s="619"/>
      <c r="T25" s="619"/>
      <c r="U25" s="619"/>
      <c r="V25" s="619"/>
      <c r="W25" s="619"/>
      <c r="X25" s="619"/>
      <c r="Y25" s="620"/>
      <c r="Z25" s="671">
        <v>10.4</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3580299</v>
      </c>
      <c r="CS25" s="637"/>
      <c r="CT25" s="637"/>
      <c r="CU25" s="637"/>
      <c r="CV25" s="637"/>
      <c r="CW25" s="637"/>
      <c r="CX25" s="637"/>
      <c r="CY25" s="638"/>
      <c r="CZ25" s="621">
        <v>16.899999999999999</v>
      </c>
      <c r="DA25" s="639"/>
      <c r="DB25" s="639"/>
      <c r="DC25" s="640"/>
      <c r="DD25" s="624">
        <v>3353678</v>
      </c>
      <c r="DE25" s="637"/>
      <c r="DF25" s="637"/>
      <c r="DG25" s="637"/>
      <c r="DH25" s="637"/>
      <c r="DI25" s="637"/>
      <c r="DJ25" s="637"/>
      <c r="DK25" s="638"/>
      <c r="DL25" s="624">
        <v>3275020</v>
      </c>
      <c r="DM25" s="637"/>
      <c r="DN25" s="637"/>
      <c r="DO25" s="637"/>
      <c r="DP25" s="637"/>
      <c r="DQ25" s="637"/>
      <c r="DR25" s="637"/>
      <c r="DS25" s="637"/>
      <c r="DT25" s="637"/>
      <c r="DU25" s="637"/>
      <c r="DV25" s="638"/>
      <c r="DW25" s="641">
        <v>25.3</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2309810</v>
      </c>
      <c r="CS26" s="619"/>
      <c r="CT26" s="619"/>
      <c r="CU26" s="619"/>
      <c r="CV26" s="619"/>
      <c r="CW26" s="619"/>
      <c r="CX26" s="619"/>
      <c r="CY26" s="620"/>
      <c r="CZ26" s="621">
        <v>10.9</v>
      </c>
      <c r="DA26" s="639"/>
      <c r="DB26" s="639"/>
      <c r="DC26" s="640"/>
      <c r="DD26" s="624">
        <v>2144899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1601635</v>
      </c>
      <c r="S27" s="619"/>
      <c r="T27" s="619"/>
      <c r="U27" s="619"/>
      <c r="V27" s="619"/>
      <c r="W27" s="619"/>
      <c r="X27" s="619"/>
      <c r="Y27" s="620"/>
      <c r="Z27" s="671">
        <v>7.3</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3631215</v>
      </c>
      <c r="BH27" s="619"/>
      <c r="BI27" s="619"/>
      <c r="BJ27" s="619"/>
      <c r="BK27" s="619"/>
      <c r="BL27" s="619"/>
      <c r="BM27" s="619"/>
      <c r="BN27" s="620"/>
      <c r="BO27" s="671">
        <v>100</v>
      </c>
      <c r="BP27" s="671"/>
      <c r="BQ27" s="671"/>
      <c r="BR27" s="671"/>
      <c r="BS27" s="624">
        <v>19695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3095728</v>
      </c>
      <c r="CS27" s="637"/>
      <c r="CT27" s="637"/>
      <c r="CU27" s="637"/>
      <c r="CV27" s="637"/>
      <c r="CW27" s="637"/>
      <c r="CX27" s="637"/>
      <c r="CY27" s="638"/>
      <c r="CZ27" s="621">
        <v>14.6</v>
      </c>
      <c r="DA27" s="639"/>
      <c r="DB27" s="639"/>
      <c r="DC27" s="640"/>
      <c r="DD27" s="624">
        <v>982060</v>
      </c>
      <c r="DE27" s="637"/>
      <c r="DF27" s="637"/>
      <c r="DG27" s="637"/>
      <c r="DH27" s="637"/>
      <c r="DI27" s="637"/>
      <c r="DJ27" s="637"/>
      <c r="DK27" s="638"/>
      <c r="DL27" s="624">
        <v>961649</v>
      </c>
      <c r="DM27" s="637"/>
      <c r="DN27" s="637"/>
      <c r="DO27" s="637"/>
      <c r="DP27" s="637"/>
      <c r="DQ27" s="637"/>
      <c r="DR27" s="637"/>
      <c r="DS27" s="637"/>
      <c r="DT27" s="637"/>
      <c r="DU27" s="637"/>
      <c r="DV27" s="638"/>
      <c r="DW27" s="641">
        <v>7.4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55168</v>
      </c>
      <c r="S28" s="619"/>
      <c r="T28" s="619"/>
      <c r="U28" s="619"/>
      <c r="V28" s="619"/>
      <c r="W28" s="619"/>
      <c r="X28" s="619"/>
      <c r="Y28" s="620"/>
      <c r="Z28" s="671">
        <v>0.3</v>
      </c>
      <c r="AA28" s="671"/>
      <c r="AB28" s="671"/>
      <c r="AC28" s="671"/>
      <c r="AD28" s="672">
        <v>23519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3022692</v>
      </c>
      <c r="CS28" s="619"/>
      <c r="CT28" s="619"/>
      <c r="CU28" s="619"/>
      <c r="CV28" s="619"/>
      <c r="CW28" s="619"/>
      <c r="CX28" s="619"/>
      <c r="CY28" s="620"/>
      <c r="CZ28" s="621">
        <v>14.3</v>
      </c>
      <c r="DA28" s="639"/>
      <c r="DB28" s="639"/>
      <c r="DC28" s="640"/>
      <c r="DD28" s="624">
        <v>2874064</v>
      </c>
      <c r="DE28" s="619"/>
      <c r="DF28" s="619"/>
      <c r="DG28" s="619"/>
      <c r="DH28" s="619"/>
      <c r="DI28" s="619"/>
      <c r="DJ28" s="619"/>
      <c r="DK28" s="620"/>
      <c r="DL28" s="624">
        <v>2812944</v>
      </c>
      <c r="DM28" s="619"/>
      <c r="DN28" s="619"/>
      <c r="DO28" s="619"/>
      <c r="DP28" s="619"/>
      <c r="DQ28" s="619"/>
      <c r="DR28" s="619"/>
      <c r="DS28" s="619"/>
      <c r="DT28" s="619"/>
      <c r="DU28" s="619"/>
      <c r="DV28" s="620"/>
      <c r="DW28" s="641">
        <v>21.7</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47850</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3022682</v>
      </c>
      <c r="CS29" s="637"/>
      <c r="CT29" s="637"/>
      <c r="CU29" s="637"/>
      <c r="CV29" s="637"/>
      <c r="CW29" s="637"/>
      <c r="CX29" s="637"/>
      <c r="CY29" s="638"/>
      <c r="CZ29" s="621">
        <v>14.3</v>
      </c>
      <c r="DA29" s="639"/>
      <c r="DB29" s="639"/>
      <c r="DC29" s="640"/>
      <c r="DD29" s="624">
        <v>2874054</v>
      </c>
      <c r="DE29" s="637"/>
      <c r="DF29" s="637"/>
      <c r="DG29" s="637"/>
      <c r="DH29" s="637"/>
      <c r="DI29" s="637"/>
      <c r="DJ29" s="637"/>
      <c r="DK29" s="638"/>
      <c r="DL29" s="624">
        <v>2812934</v>
      </c>
      <c r="DM29" s="637"/>
      <c r="DN29" s="637"/>
      <c r="DO29" s="637"/>
      <c r="DP29" s="637"/>
      <c r="DQ29" s="637"/>
      <c r="DR29" s="637"/>
      <c r="DS29" s="637"/>
      <c r="DT29" s="637"/>
      <c r="DU29" s="637"/>
      <c r="DV29" s="638"/>
      <c r="DW29" s="641">
        <v>21.7</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2552</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90.2</v>
      </c>
      <c r="BN30" s="685"/>
      <c r="BO30" s="685"/>
      <c r="BP30" s="685"/>
      <c r="BQ30" s="687"/>
      <c r="BR30" s="684">
        <v>97.7</v>
      </c>
      <c r="BS30" s="685"/>
      <c r="BT30" s="685"/>
      <c r="BU30" s="685"/>
      <c r="BV30" s="685"/>
      <c r="BW30" s="685"/>
      <c r="BX30" s="686">
        <v>89.7</v>
      </c>
      <c r="BY30" s="685"/>
      <c r="BZ30" s="685"/>
      <c r="CA30" s="685"/>
      <c r="CB30" s="687"/>
      <c r="CD30" s="690"/>
      <c r="CE30" s="691"/>
      <c r="CF30" s="655" t="s">
        <v>289</v>
      </c>
      <c r="CG30" s="652"/>
      <c r="CH30" s="652"/>
      <c r="CI30" s="652"/>
      <c r="CJ30" s="652"/>
      <c r="CK30" s="652"/>
      <c r="CL30" s="652"/>
      <c r="CM30" s="652"/>
      <c r="CN30" s="652"/>
      <c r="CO30" s="652"/>
      <c r="CP30" s="652"/>
      <c r="CQ30" s="653"/>
      <c r="CR30" s="618">
        <v>2752682</v>
      </c>
      <c r="CS30" s="619"/>
      <c r="CT30" s="619"/>
      <c r="CU30" s="619"/>
      <c r="CV30" s="619"/>
      <c r="CW30" s="619"/>
      <c r="CX30" s="619"/>
      <c r="CY30" s="620"/>
      <c r="CZ30" s="621">
        <v>13</v>
      </c>
      <c r="DA30" s="639"/>
      <c r="DB30" s="639"/>
      <c r="DC30" s="640"/>
      <c r="DD30" s="624">
        <v>2613334</v>
      </c>
      <c r="DE30" s="619"/>
      <c r="DF30" s="619"/>
      <c r="DG30" s="619"/>
      <c r="DH30" s="619"/>
      <c r="DI30" s="619"/>
      <c r="DJ30" s="619"/>
      <c r="DK30" s="620"/>
      <c r="DL30" s="624">
        <v>2552214</v>
      </c>
      <c r="DM30" s="619"/>
      <c r="DN30" s="619"/>
      <c r="DO30" s="619"/>
      <c r="DP30" s="619"/>
      <c r="DQ30" s="619"/>
      <c r="DR30" s="619"/>
      <c r="DS30" s="619"/>
      <c r="DT30" s="619"/>
      <c r="DU30" s="619"/>
      <c r="DV30" s="620"/>
      <c r="DW30" s="641">
        <v>19.7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643969</v>
      </c>
      <c r="S31" s="619"/>
      <c r="T31" s="619"/>
      <c r="U31" s="619"/>
      <c r="V31" s="619"/>
      <c r="W31" s="619"/>
      <c r="X31" s="619"/>
      <c r="Y31" s="620"/>
      <c r="Z31" s="671">
        <v>2.9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95.7</v>
      </c>
      <c r="BN31" s="683"/>
      <c r="BO31" s="683"/>
      <c r="BP31" s="683"/>
      <c r="BQ31" s="647"/>
      <c r="BR31" s="682">
        <v>98.7</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270000</v>
      </c>
      <c r="CS31" s="637"/>
      <c r="CT31" s="637"/>
      <c r="CU31" s="637"/>
      <c r="CV31" s="637"/>
      <c r="CW31" s="637"/>
      <c r="CX31" s="637"/>
      <c r="CY31" s="638"/>
      <c r="CZ31" s="621">
        <v>1.3</v>
      </c>
      <c r="DA31" s="639"/>
      <c r="DB31" s="639"/>
      <c r="DC31" s="640"/>
      <c r="DD31" s="624">
        <v>260720</v>
      </c>
      <c r="DE31" s="637"/>
      <c r="DF31" s="637"/>
      <c r="DG31" s="637"/>
      <c r="DH31" s="637"/>
      <c r="DI31" s="637"/>
      <c r="DJ31" s="637"/>
      <c r="DK31" s="638"/>
      <c r="DL31" s="624">
        <v>260720</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558297</v>
      </c>
      <c r="S32" s="619"/>
      <c r="T32" s="619"/>
      <c r="U32" s="619"/>
      <c r="V32" s="619"/>
      <c r="W32" s="619"/>
      <c r="X32" s="619"/>
      <c r="Y32" s="620"/>
      <c r="Z32" s="671">
        <v>2.5</v>
      </c>
      <c r="AA32" s="671"/>
      <c r="AB32" s="671"/>
      <c r="AC32" s="671"/>
      <c r="AD32" s="672">
        <v>787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97.8</v>
      </c>
      <c r="BH32" s="603"/>
      <c r="BI32" s="603"/>
      <c r="BJ32" s="603"/>
      <c r="BK32" s="603"/>
      <c r="BL32" s="603"/>
      <c r="BM32" s="666">
        <v>85.5</v>
      </c>
      <c r="BN32" s="603"/>
      <c r="BO32" s="603"/>
      <c r="BP32" s="603"/>
      <c r="BQ32" s="660"/>
      <c r="BR32" s="681">
        <v>96.6</v>
      </c>
      <c r="BS32" s="603"/>
      <c r="BT32" s="603"/>
      <c r="BU32" s="603"/>
      <c r="BV32" s="603"/>
      <c r="BW32" s="603"/>
      <c r="BX32" s="666">
        <v>85.1</v>
      </c>
      <c r="BY32" s="603"/>
      <c r="BZ32" s="603"/>
      <c r="CA32" s="603"/>
      <c r="CB32" s="660"/>
      <c r="CD32" s="692"/>
      <c r="CE32" s="693"/>
      <c r="CF32" s="655" t="s">
        <v>296</v>
      </c>
      <c r="CG32" s="652"/>
      <c r="CH32" s="652"/>
      <c r="CI32" s="652"/>
      <c r="CJ32" s="652"/>
      <c r="CK32" s="652"/>
      <c r="CL32" s="652"/>
      <c r="CM32" s="652"/>
      <c r="CN32" s="652"/>
      <c r="CO32" s="652"/>
      <c r="CP32" s="652"/>
      <c r="CQ32" s="653"/>
      <c r="CR32" s="618">
        <v>10</v>
      </c>
      <c r="CS32" s="619"/>
      <c r="CT32" s="619"/>
      <c r="CU32" s="619"/>
      <c r="CV32" s="619"/>
      <c r="CW32" s="619"/>
      <c r="CX32" s="619"/>
      <c r="CY32" s="620"/>
      <c r="CZ32" s="621">
        <v>0</v>
      </c>
      <c r="DA32" s="639"/>
      <c r="DB32" s="639"/>
      <c r="DC32" s="640"/>
      <c r="DD32" s="624">
        <v>10</v>
      </c>
      <c r="DE32" s="619"/>
      <c r="DF32" s="619"/>
      <c r="DG32" s="619"/>
      <c r="DH32" s="619"/>
      <c r="DI32" s="619"/>
      <c r="DJ32" s="619"/>
      <c r="DK32" s="620"/>
      <c r="DL32" s="624">
        <v>10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2108700</v>
      </c>
      <c r="S33" s="619"/>
      <c r="T33" s="619"/>
      <c r="U33" s="619"/>
      <c r="V33" s="619"/>
      <c r="W33" s="619"/>
      <c r="X33" s="619"/>
      <c r="Y33" s="620"/>
      <c r="Z33" s="671">
        <v>9.6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8155153</v>
      </c>
      <c r="CS33" s="637"/>
      <c r="CT33" s="637"/>
      <c r="CU33" s="637"/>
      <c r="CV33" s="637"/>
      <c r="CW33" s="637"/>
      <c r="CX33" s="637"/>
      <c r="CY33" s="638"/>
      <c r="CZ33" s="621">
        <v>38.5</v>
      </c>
      <c r="DA33" s="639"/>
      <c r="DB33" s="639"/>
      <c r="DC33" s="640"/>
      <c r="DD33" s="624">
        <v>6076295</v>
      </c>
      <c r="DE33" s="637"/>
      <c r="DF33" s="637"/>
      <c r="DG33" s="637"/>
      <c r="DH33" s="637"/>
      <c r="DI33" s="637"/>
      <c r="DJ33" s="637"/>
      <c r="DK33" s="638"/>
      <c r="DL33" s="624">
        <v>4540497</v>
      </c>
      <c r="DM33" s="637"/>
      <c r="DN33" s="637"/>
      <c r="DO33" s="637"/>
      <c r="DP33" s="637"/>
      <c r="DQ33" s="637"/>
      <c r="DR33" s="637"/>
      <c r="DS33" s="637"/>
      <c r="DT33" s="637"/>
      <c r="DU33" s="637"/>
      <c r="DV33" s="638"/>
      <c r="DW33" s="641">
        <v>35.1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2663595</v>
      </c>
      <c r="CS34" s="619"/>
      <c r="CT34" s="619"/>
      <c r="CU34" s="619"/>
      <c r="CV34" s="619"/>
      <c r="CW34" s="619"/>
      <c r="CX34" s="619"/>
      <c r="CY34" s="620"/>
      <c r="CZ34" s="621">
        <v>12.6</v>
      </c>
      <c r="DA34" s="639"/>
      <c r="DB34" s="639"/>
      <c r="DC34" s="640"/>
      <c r="DD34" s="624">
        <v>1779720</v>
      </c>
      <c r="DE34" s="619"/>
      <c r="DF34" s="619"/>
      <c r="DG34" s="619"/>
      <c r="DH34" s="619"/>
      <c r="DI34" s="619"/>
      <c r="DJ34" s="619"/>
      <c r="DK34" s="620"/>
      <c r="DL34" s="624">
        <v>1535242</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0.5</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3056766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197472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198309</v>
      </c>
      <c r="CS35" s="637"/>
      <c r="CT35" s="637"/>
      <c r="CU35" s="637"/>
      <c r="CV35" s="637"/>
      <c r="CW35" s="637"/>
      <c r="CX35" s="637"/>
      <c r="CY35" s="638"/>
      <c r="CZ35" s="621">
        <v>0.9</v>
      </c>
      <c r="DA35" s="639"/>
      <c r="DB35" s="639"/>
      <c r="DC35" s="640"/>
      <c r="DD35" s="624">
        <v>167435</v>
      </c>
      <c r="DE35" s="637"/>
      <c r="DF35" s="637"/>
      <c r="DG35" s="637"/>
      <c r="DH35" s="637"/>
      <c r="DI35" s="637"/>
      <c r="DJ35" s="637"/>
      <c r="DK35" s="638"/>
      <c r="DL35" s="624">
        <v>167347</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21979116</v>
      </c>
      <c r="S36" s="659"/>
      <c r="T36" s="659"/>
      <c r="U36" s="659"/>
      <c r="V36" s="659"/>
      <c r="W36" s="659"/>
      <c r="X36" s="659"/>
      <c r="Y36" s="662"/>
      <c r="Z36" s="663">
        <v>100</v>
      </c>
      <c r="AA36" s="663"/>
      <c r="AB36" s="663"/>
      <c r="AC36" s="663"/>
      <c r="AD36" s="664">
        <v>12851763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972538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56128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1871357</v>
      </c>
      <c r="CS36" s="619"/>
      <c r="CT36" s="619"/>
      <c r="CU36" s="619"/>
      <c r="CV36" s="619"/>
      <c r="CW36" s="619"/>
      <c r="CX36" s="619"/>
      <c r="CY36" s="620"/>
      <c r="CZ36" s="621">
        <v>8.8000000000000007</v>
      </c>
      <c r="DA36" s="639"/>
      <c r="DB36" s="639"/>
      <c r="DC36" s="640"/>
      <c r="DD36" s="624">
        <v>1182255</v>
      </c>
      <c r="DE36" s="619"/>
      <c r="DF36" s="619"/>
      <c r="DG36" s="619"/>
      <c r="DH36" s="619"/>
      <c r="DI36" s="619"/>
      <c r="DJ36" s="619"/>
      <c r="DK36" s="620"/>
      <c r="DL36" s="624">
        <v>781266</v>
      </c>
      <c r="DM36" s="619"/>
      <c r="DN36" s="619"/>
      <c r="DO36" s="619"/>
      <c r="DP36" s="619"/>
      <c r="DQ36" s="619"/>
      <c r="DR36" s="619"/>
      <c r="DS36" s="619"/>
      <c r="DT36" s="619"/>
      <c r="DU36" s="619"/>
      <c r="DV36" s="620"/>
      <c r="DW36" s="641">
        <v>6</v>
      </c>
      <c r="DX36" s="642"/>
      <c r="DY36" s="642"/>
      <c r="DZ36" s="642"/>
      <c r="EA36" s="642"/>
      <c r="EB36" s="642"/>
      <c r="EC36" s="643"/>
    </row>
    <row r="37" spans="2:133" ht="11.25" customHeight="1">
      <c r="AQ37" s="644" t="s">
        <v>311</v>
      </c>
      <c r="AR37" s="645"/>
      <c r="AS37" s="645"/>
      <c r="AT37" s="645"/>
      <c r="AU37" s="645"/>
      <c r="AV37" s="645"/>
      <c r="AW37" s="645"/>
      <c r="AX37" s="645"/>
      <c r="AY37" s="646"/>
      <c r="AZ37" s="618">
        <v>154950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6185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267957</v>
      </c>
      <c r="CS37" s="637"/>
      <c r="CT37" s="637"/>
      <c r="CU37" s="637"/>
      <c r="CV37" s="637"/>
      <c r="CW37" s="637"/>
      <c r="CX37" s="637"/>
      <c r="CY37" s="638"/>
      <c r="CZ37" s="621">
        <v>1.3</v>
      </c>
      <c r="DA37" s="639"/>
      <c r="DB37" s="639"/>
      <c r="DC37" s="640"/>
      <c r="DD37" s="624">
        <v>267957</v>
      </c>
      <c r="DE37" s="637"/>
      <c r="DF37" s="637"/>
      <c r="DG37" s="637"/>
      <c r="DH37" s="637"/>
      <c r="DI37" s="637"/>
      <c r="DJ37" s="637"/>
      <c r="DK37" s="638"/>
      <c r="DL37" s="624">
        <v>267957</v>
      </c>
      <c r="DM37" s="637"/>
      <c r="DN37" s="637"/>
      <c r="DO37" s="637"/>
      <c r="DP37" s="637"/>
      <c r="DQ37" s="637"/>
      <c r="DR37" s="637"/>
      <c r="DS37" s="637"/>
      <c r="DT37" s="637"/>
      <c r="DU37" s="637"/>
      <c r="DV37" s="638"/>
      <c r="DW37" s="641">
        <v>2.1</v>
      </c>
      <c r="DX37" s="642"/>
      <c r="DY37" s="642"/>
      <c r="DZ37" s="642"/>
      <c r="EA37" s="642"/>
      <c r="EB37" s="642"/>
      <c r="EC37" s="643"/>
    </row>
    <row r="38" spans="2:133" ht="11.25" customHeight="1">
      <c r="AQ38" s="644" t="s">
        <v>314</v>
      </c>
      <c r="AR38" s="645"/>
      <c r="AS38" s="645"/>
      <c r="AT38" s="645"/>
      <c r="AU38" s="645"/>
      <c r="AV38" s="645"/>
      <c r="AW38" s="645"/>
      <c r="AX38" s="645"/>
      <c r="AY38" s="646"/>
      <c r="AZ38" s="618">
        <v>61790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9743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2901816</v>
      </c>
      <c r="CS38" s="619"/>
      <c r="CT38" s="619"/>
      <c r="CU38" s="619"/>
      <c r="CV38" s="619"/>
      <c r="CW38" s="619"/>
      <c r="CX38" s="619"/>
      <c r="CY38" s="620"/>
      <c r="CZ38" s="621">
        <v>13.7</v>
      </c>
      <c r="DA38" s="639"/>
      <c r="DB38" s="639"/>
      <c r="DC38" s="640"/>
      <c r="DD38" s="624">
        <v>2546615</v>
      </c>
      <c r="DE38" s="619"/>
      <c r="DF38" s="619"/>
      <c r="DG38" s="619"/>
      <c r="DH38" s="619"/>
      <c r="DI38" s="619"/>
      <c r="DJ38" s="619"/>
      <c r="DK38" s="620"/>
      <c r="DL38" s="624">
        <v>2056642</v>
      </c>
      <c r="DM38" s="619"/>
      <c r="DN38" s="619"/>
      <c r="DO38" s="619"/>
      <c r="DP38" s="619"/>
      <c r="DQ38" s="619"/>
      <c r="DR38" s="619"/>
      <c r="DS38" s="619"/>
      <c r="DT38" s="619"/>
      <c r="DU38" s="619"/>
      <c r="DV38" s="620"/>
      <c r="DW38" s="641">
        <v>15.9</v>
      </c>
      <c r="DX38" s="642"/>
      <c r="DY38" s="642"/>
      <c r="DZ38" s="642"/>
      <c r="EA38" s="642"/>
      <c r="EB38" s="642"/>
      <c r="EC38" s="643"/>
    </row>
    <row r="39" spans="2:133" ht="11.25" customHeight="1">
      <c r="AQ39" s="644" t="s">
        <v>317</v>
      </c>
      <c r="AR39" s="645"/>
      <c r="AS39" s="645"/>
      <c r="AT39" s="645"/>
      <c r="AU39" s="645"/>
      <c r="AV39" s="645"/>
      <c r="AW39" s="645"/>
      <c r="AX39" s="645"/>
      <c r="AY39" s="646"/>
      <c r="AZ39" s="618">
        <v>398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405516</v>
      </c>
      <c r="CS39" s="637"/>
      <c r="CT39" s="637"/>
      <c r="CU39" s="637"/>
      <c r="CV39" s="637"/>
      <c r="CW39" s="637"/>
      <c r="CX39" s="637"/>
      <c r="CY39" s="638"/>
      <c r="CZ39" s="621">
        <v>1.9</v>
      </c>
      <c r="DA39" s="639"/>
      <c r="DB39" s="639"/>
      <c r="DC39" s="640"/>
      <c r="DD39" s="624">
        <v>400050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477284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114560</v>
      </c>
      <c r="CS40" s="619"/>
      <c r="CT40" s="619"/>
      <c r="CU40" s="619"/>
      <c r="CV40" s="619"/>
      <c r="CW40" s="619"/>
      <c r="CX40" s="619"/>
      <c r="CY40" s="620"/>
      <c r="CZ40" s="621">
        <v>0.5</v>
      </c>
      <c r="DA40" s="639"/>
      <c r="DB40" s="639"/>
      <c r="DC40" s="640"/>
      <c r="DD40" s="624">
        <v>220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1389806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391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3307925</v>
      </c>
      <c r="CS42" s="619"/>
      <c r="CT42" s="619"/>
      <c r="CU42" s="619"/>
      <c r="CV42" s="619"/>
      <c r="CW42" s="619"/>
      <c r="CX42" s="619"/>
      <c r="CY42" s="620"/>
      <c r="CZ42" s="621">
        <v>15.6</v>
      </c>
      <c r="DA42" s="622"/>
      <c r="DB42" s="622"/>
      <c r="DC42" s="623"/>
      <c r="DD42" s="624">
        <v>865215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70709</v>
      </c>
      <c r="CS43" s="637"/>
      <c r="CT43" s="637"/>
      <c r="CU43" s="637"/>
      <c r="CV43" s="637"/>
      <c r="CW43" s="637"/>
      <c r="CX43" s="637"/>
      <c r="CY43" s="638"/>
      <c r="CZ43" s="621">
        <v>0.3</v>
      </c>
      <c r="DA43" s="639"/>
      <c r="DB43" s="639"/>
      <c r="DC43" s="640"/>
      <c r="DD43" s="624">
        <v>70709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3179650</v>
      </c>
      <c r="CS44" s="619"/>
      <c r="CT44" s="619"/>
      <c r="CU44" s="619"/>
      <c r="CV44" s="619"/>
      <c r="CW44" s="619"/>
      <c r="CX44" s="619"/>
      <c r="CY44" s="620"/>
      <c r="CZ44" s="621">
        <v>15</v>
      </c>
      <c r="DA44" s="622"/>
      <c r="DB44" s="622"/>
      <c r="DC44" s="623"/>
      <c r="DD44" s="624">
        <v>797021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949179</v>
      </c>
      <c r="CS45" s="637"/>
      <c r="CT45" s="637"/>
      <c r="CU45" s="637"/>
      <c r="CV45" s="637"/>
      <c r="CW45" s="637"/>
      <c r="CX45" s="637"/>
      <c r="CY45" s="638"/>
      <c r="CZ45" s="621">
        <v>4.5</v>
      </c>
      <c r="DA45" s="639"/>
      <c r="DB45" s="639"/>
      <c r="DC45" s="640"/>
      <c r="DD45" s="624">
        <v>113797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2139038</v>
      </c>
      <c r="CS46" s="619"/>
      <c r="CT46" s="619"/>
      <c r="CU46" s="619"/>
      <c r="CV46" s="619"/>
      <c r="CW46" s="619"/>
      <c r="CX46" s="619"/>
      <c r="CY46" s="620"/>
      <c r="CZ46" s="621">
        <v>10.1</v>
      </c>
      <c r="DA46" s="622"/>
      <c r="DB46" s="622"/>
      <c r="DC46" s="623"/>
      <c r="DD46" s="624">
        <v>635772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128275</v>
      </c>
      <c r="CS47" s="637"/>
      <c r="CT47" s="637"/>
      <c r="CU47" s="637"/>
      <c r="CV47" s="637"/>
      <c r="CW47" s="637"/>
      <c r="CX47" s="637"/>
      <c r="CY47" s="638"/>
      <c r="CZ47" s="621">
        <v>0.6</v>
      </c>
      <c r="DA47" s="639"/>
      <c r="DB47" s="639"/>
      <c r="DC47" s="640"/>
      <c r="DD47" s="624">
        <v>68194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21161797</v>
      </c>
      <c r="CS49" s="603"/>
      <c r="CT49" s="603"/>
      <c r="CU49" s="603"/>
      <c r="CV49" s="603"/>
      <c r="CW49" s="603"/>
      <c r="CX49" s="603"/>
      <c r="CY49" s="604"/>
      <c r="CZ49" s="605">
        <v>100</v>
      </c>
      <c r="DA49" s="606"/>
      <c r="DB49" s="606"/>
      <c r="DC49" s="607"/>
      <c r="DD49" s="608">
        <v>14151312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21879</v>
      </c>
      <c r="R7" s="1131"/>
      <c r="S7" s="1131"/>
      <c r="T7" s="1131"/>
      <c r="U7" s="1131"/>
      <c r="V7" s="1131">
        <v>21062</v>
      </c>
      <c r="W7" s="1131"/>
      <c r="X7" s="1131"/>
      <c r="Y7" s="1131"/>
      <c r="Z7" s="1131"/>
      <c r="AA7" s="1131">
        <v>817</v>
      </c>
      <c r="AB7" s="1131"/>
      <c r="AC7" s="1131"/>
      <c r="AD7" s="1131"/>
      <c r="AE7" s="1132"/>
      <c r="AF7" s="1133">
        <v>681</v>
      </c>
      <c r="AG7" s="1134"/>
      <c r="AH7" s="1134"/>
      <c r="AI7" s="1134"/>
      <c r="AJ7" s="1135"/>
      <c r="AK7" s="1117">
        <v>3</v>
      </c>
      <c r="AL7" s="1118"/>
      <c r="AM7" s="1118"/>
      <c r="AN7" s="1118"/>
      <c r="AO7" s="1118"/>
      <c r="AP7" s="1118">
        <v>23038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-3</v>
      </c>
      <c r="CI7" s="1115"/>
      <c r="CJ7" s="1115"/>
      <c r="CK7" s="1115"/>
      <c r="CL7" s="1116"/>
      <c r="CM7" s="1114">
        <v>33</v>
      </c>
      <c r="CN7" s="1115"/>
      <c r="CO7" s="1115"/>
      <c r="CP7" s="1115"/>
      <c r="CQ7" s="1116"/>
      <c r="CR7" s="1114">
        <v>20</v>
      </c>
      <c r="CS7" s="1115"/>
      <c r="CT7" s="1115"/>
      <c r="CU7" s="1115"/>
      <c r="CV7" s="1116"/>
      <c r="CW7" s="1114">
        <v>1</v>
      </c>
      <c r="CX7" s="1115"/>
      <c r="CY7" s="1115"/>
      <c r="CZ7" s="1115"/>
      <c r="DA7" s="1116"/>
      <c r="DB7" s="1114" t="s">
        <v>479</v>
      </c>
      <c r="DC7" s="1115"/>
      <c r="DD7" s="1115"/>
      <c r="DE7" s="1115"/>
      <c r="DF7" s="1116"/>
      <c r="DG7" s="1114" t="s">
        <v>479</v>
      </c>
      <c r="DH7" s="1115"/>
      <c r="DI7" s="1115"/>
      <c r="DJ7" s="1115"/>
      <c r="DK7" s="1116"/>
      <c r="DL7" s="1114" t="s">
        <v>479</v>
      </c>
      <c r="DM7" s="1115"/>
      <c r="DN7" s="1115"/>
      <c r="DO7" s="1115"/>
      <c r="DP7" s="1116"/>
      <c r="DQ7" s="1114" t="s">
        <v>479</v>
      </c>
      <c r="DR7" s="1115"/>
      <c r="DS7" s="1115"/>
      <c r="DT7" s="1115"/>
      <c r="DU7" s="1116"/>
      <c r="DV7" s="1141"/>
      <c r="DW7" s="1142"/>
      <c r="DX7" s="1142"/>
      <c r="DY7" s="1142"/>
      <c r="DZ7" s="1143"/>
      <c r="EA7" s="205"/>
    </row>
    <row r="8" spans="1:131" s="206" customFormat="1" ht="26.25" customHeight="1">
      <c r="A8" s="212">
        <v>2</v>
      </c>
      <c r="B8" s="1057" t="s">
        <v>361</v>
      </c>
      <c r="C8" s="1058"/>
      <c r="D8" s="1058"/>
      <c r="E8" s="1058"/>
      <c r="F8" s="1058"/>
      <c r="G8" s="1058"/>
      <c r="H8" s="1058"/>
      <c r="I8" s="1058"/>
      <c r="J8" s="1058"/>
      <c r="K8" s="1058"/>
      <c r="L8" s="1058"/>
      <c r="M8" s="1058"/>
      <c r="N8" s="1058"/>
      <c r="O8" s="1058"/>
      <c r="P8" s="1059"/>
      <c r="Q8" s="1069">
        <v>140</v>
      </c>
      <c r="R8" s="1070"/>
      <c r="S8" s="1070"/>
      <c r="T8" s="1070"/>
      <c r="U8" s="1070"/>
      <c r="V8" s="1070">
        <v>140</v>
      </c>
      <c r="W8" s="1070"/>
      <c r="X8" s="1070"/>
      <c r="Y8" s="1070"/>
      <c r="Z8" s="1070"/>
      <c r="AA8" s="1070" t="s">
        <v>479</v>
      </c>
      <c r="AB8" s="1070"/>
      <c r="AC8" s="1070"/>
      <c r="AD8" s="1070"/>
      <c r="AE8" s="1071"/>
      <c r="AF8" s="1063" t="s">
        <v>479</v>
      </c>
      <c r="AG8" s="1064"/>
      <c r="AH8" s="1064"/>
      <c r="AI8" s="1064"/>
      <c r="AJ8" s="1065"/>
      <c r="AK8" s="1112">
        <v>35</v>
      </c>
      <c r="AL8" s="1113"/>
      <c r="AM8" s="1113"/>
      <c r="AN8" s="1113"/>
      <c r="AO8" s="1113"/>
      <c r="AP8" s="1113" t="s">
        <v>479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v>
      </c>
      <c r="CI8" s="1016"/>
      <c r="CJ8" s="1016"/>
      <c r="CK8" s="1016"/>
      <c r="CL8" s="1017"/>
      <c r="CM8" s="1015">
        <v>12083</v>
      </c>
      <c r="CN8" s="1016"/>
      <c r="CO8" s="1016"/>
      <c r="CP8" s="1016"/>
      <c r="CQ8" s="1017"/>
      <c r="CR8" s="1015">
        <v>0</v>
      </c>
      <c r="CS8" s="1016"/>
      <c r="CT8" s="1016"/>
      <c r="CU8" s="1016"/>
      <c r="CV8" s="1017"/>
      <c r="CW8" s="1015">
        <v>0</v>
      </c>
      <c r="CX8" s="1016"/>
      <c r="CY8" s="1016"/>
      <c r="CZ8" s="1016"/>
      <c r="DA8" s="1017"/>
      <c r="DB8" s="1015" t="s">
        <v>479</v>
      </c>
      <c r="DC8" s="1016"/>
      <c r="DD8" s="1016"/>
      <c r="DE8" s="1016"/>
      <c r="DF8" s="1017"/>
      <c r="DG8" s="1015" t="s">
        <v>479</v>
      </c>
      <c r="DH8" s="1016"/>
      <c r="DI8" s="1016"/>
      <c r="DJ8" s="1016"/>
      <c r="DK8" s="1017"/>
      <c r="DL8" s="1015" t="s">
        <v>479</v>
      </c>
      <c r="DM8" s="1016"/>
      <c r="DN8" s="1016"/>
      <c r="DO8" s="1016"/>
      <c r="DP8" s="1017"/>
      <c r="DQ8" s="1015" t="s">
        <v>479</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548</v>
      </c>
      <c r="BT9" s="1041"/>
      <c r="BU9" s="1041"/>
      <c r="BV9" s="1041"/>
      <c r="BW9" s="1041"/>
      <c r="BX9" s="1041"/>
      <c r="BY9" s="1041"/>
      <c r="BZ9" s="1041"/>
      <c r="CA9" s="1041"/>
      <c r="CB9" s="1041"/>
      <c r="CC9" s="1041"/>
      <c r="CD9" s="1041"/>
      <c r="CE9" s="1041"/>
      <c r="CF9" s="1041"/>
      <c r="CG9" s="1042"/>
      <c r="CH9" s="1015">
        <v>0</v>
      </c>
      <c r="CI9" s="1016"/>
      <c r="CJ9" s="1016"/>
      <c r="CK9" s="1016"/>
      <c r="CL9" s="1017"/>
      <c r="CM9" s="1015">
        <v>8</v>
      </c>
      <c r="CN9" s="1016"/>
      <c r="CO9" s="1016"/>
      <c r="CP9" s="1016"/>
      <c r="CQ9" s="1017"/>
      <c r="CR9" s="1015">
        <v>2</v>
      </c>
      <c r="CS9" s="1016"/>
      <c r="CT9" s="1016"/>
      <c r="CU9" s="1016"/>
      <c r="CV9" s="1017"/>
      <c r="CW9" s="1015">
        <v>16</v>
      </c>
      <c r="CX9" s="1016"/>
      <c r="CY9" s="1016"/>
      <c r="CZ9" s="1016"/>
      <c r="DA9" s="1017"/>
      <c r="DB9" s="1015" t="s">
        <v>479</v>
      </c>
      <c r="DC9" s="1016"/>
      <c r="DD9" s="1016"/>
      <c r="DE9" s="1016"/>
      <c r="DF9" s="1017"/>
      <c r="DG9" s="1015" t="s">
        <v>479</v>
      </c>
      <c r="DH9" s="1016"/>
      <c r="DI9" s="1016"/>
      <c r="DJ9" s="1016"/>
      <c r="DK9" s="1017"/>
      <c r="DL9" s="1015" t="s">
        <v>479</v>
      </c>
      <c r="DM9" s="1016"/>
      <c r="DN9" s="1016"/>
      <c r="DO9" s="1016"/>
      <c r="DP9" s="1017"/>
      <c r="DQ9" s="1015" t="s">
        <v>479</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21979</v>
      </c>
      <c r="R23" s="1095"/>
      <c r="S23" s="1095"/>
      <c r="T23" s="1095"/>
      <c r="U23" s="1095"/>
      <c r="V23" s="1095">
        <v>21162</v>
      </c>
      <c r="W23" s="1095"/>
      <c r="X23" s="1095"/>
      <c r="Y23" s="1095"/>
      <c r="Z23" s="1095"/>
      <c r="AA23" s="1095">
        <v>817</v>
      </c>
      <c r="AB23" s="1095"/>
      <c r="AC23" s="1095"/>
      <c r="AD23" s="1095"/>
      <c r="AE23" s="1096"/>
      <c r="AF23" s="1097">
        <v>681</v>
      </c>
      <c r="AG23" s="1095"/>
      <c r="AH23" s="1095"/>
      <c r="AI23" s="1095"/>
      <c r="AJ23" s="1098"/>
      <c r="AK23" s="1099"/>
      <c r="AL23" s="1100"/>
      <c r="AM23" s="1100"/>
      <c r="AN23" s="1100"/>
      <c r="AO23" s="1100"/>
      <c r="AP23" s="1095">
        <v>23038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6207</v>
      </c>
      <c r="R28" s="1080"/>
      <c r="S28" s="1080"/>
      <c r="T28" s="1080"/>
      <c r="U28" s="1080"/>
      <c r="V28" s="1080">
        <v>6009</v>
      </c>
      <c r="W28" s="1080"/>
      <c r="X28" s="1080"/>
      <c r="Y28" s="1080"/>
      <c r="Z28" s="1080"/>
      <c r="AA28" s="1080">
        <v>197</v>
      </c>
      <c r="AB28" s="1080"/>
      <c r="AC28" s="1080"/>
      <c r="AD28" s="1080"/>
      <c r="AE28" s="1081"/>
      <c r="AF28" s="1082">
        <v>197</v>
      </c>
      <c r="AG28" s="1080"/>
      <c r="AH28" s="1080"/>
      <c r="AI28" s="1080"/>
      <c r="AJ28" s="1083"/>
      <c r="AK28" s="1084">
        <v>477</v>
      </c>
      <c r="AL28" s="1072"/>
      <c r="AM28" s="1072"/>
      <c r="AN28" s="1072"/>
      <c r="AO28" s="1072"/>
      <c r="AP28" s="1072" t="s">
        <v>479</v>
      </c>
      <c r="AQ28" s="1072"/>
      <c r="AR28" s="1072"/>
      <c r="AS28" s="1072"/>
      <c r="AT28" s="1072"/>
      <c r="AU28" s="1072" t="s">
        <v>479</v>
      </c>
      <c r="AV28" s="1072"/>
      <c r="AW28" s="1072"/>
      <c r="AX28" s="1072"/>
      <c r="AY28" s="1072"/>
      <c r="AZ28" s="1073" t="s">
        <v>479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3856</v>
      </c>
      <c r="R29" s="1070"/>
      <c r="S29" s="1070"/>
      <c r="T29" s="1070"/>
      <c r="U29" s="1070"/>
      <c r="V29" s="1070">
        <v>3732</v>
      </c>
      <c r="W29" s="1070"/>
      <c r="X29" s="1070"/>
      <c r="Y29" s="1070"/>
      <c r="Z29" s="1070"/>
      <c r="AA29" s="1070">
        <v>124</v>
      </c>
      <c r="AB29" s="1070"/>
      <c r="AC29" s="1070"/>
      <c r="AD29" s="1070"/>
      <c r="AE29" s="1071"/>
      <c r="AF29" s="1063">
        <v>124</v>
      </c>
      <c r="AG29" s="1064"/>
      <c r="AH29" s="1064"/>
      <c r="AI29" s="1064"/>
      <c r="AJ29" s="1065"/>
      <c r="AK29" s="1006">
        <v>528</v>
      </c>
      <c r="AL29" s="997"/>
      <c r="AM29" s="997"/>
      <c r="AN29" s="997"/>
      <c r="AO29" s="997"/>
      <c r="AP29" s="997" t="s">
        <v>479</v>
      </c>
      <c r="AQ29" s="997"/>
      <c r="AR29" s="997"/>
      <c r="AS29" s="997"/>
      <c r="AT29" s="997"/>
      <c r="AU29" s="997" t="s">
        <v>479</v>
      </c>
      <c r="AV29" s="997"/>
      <c r="AW29" s="997"/>
      <c r="AX29" s="997"/>
      <c r="AY29" s="997"/>
      <c r="AZ29" s="1068" t="s">
        <v>479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619</v>
      </c>
      <c r="R30" s="1070"/>
      <c r="S30" s="1070"/>
      <c r="T30" s="1070"/>
      <c r="U30" s="1070"/>
      <c r="V30" s="1070">
        <v>607</v>
      </c>
      <c r="W30" s="1070"/>
      <c r="X30" s="1070"/>
      <c r="Y30" s="1070"/>
      <c r="Z30" s="1070"/>
      <c r="AA30" s="1070">
        <v>12</v>
      </c>
      <c r="AB30" s="1070"/>
      <c r="AC30" s="1070"/>
      <c r="AD30" s="1070"/>
      <c r="AE30" s="1071"/>
      <c r="AF30" s="1063">
        <v>12</v>
      </c>
      <c r="AG30" s="1064"/>
      <c r="AH30" s="1064"/>
      <c r="AI30" s="1064"/>
      <c r="AJ30" s="1065"/>
      <c r="AK30" s="1006">
        <v>203</v>
      </c>
      <c r="AL30" s="997"/>
      <c r="AM30" s="997"/>
      <c r="AN30" s="997"/>
      <c r="AO30" s="997"/>
      <c r="AP30" s="997" t="s">
        <v>479</v>
      </c>
      <c r="AQ30" s="997"/>
      <c r="AR30" s="997"/>
      <c r="AS30" s="997"/>
      <c r="AT30" s="997"/>
      <c r="AU30" s="997" t="s">
        <v>479</v>
      </c>
      <c r="AV30" s="997"/>
      <c r="AW30" s="997"/>
      <c r="AX30" s="997"/>
      <c r="AY30" s="997"/>
      <c r="AZ30" s="1068" t="s">
        <v>479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700</v>
      </c>
      <c r="R31" s="1070"/>
      <c r="S31" s="1070"/>
      <c r="T31" s="1070"/>
      <c r="U31" s="1070"/>
      <c r="V31" s="1070">
        <v>670</v>
      </c>
      <c r="W31" s="1070"/>
      <c r="X31" s="1070"/>
      <c r="Y31" s="1070"/>
      <c r="Z31" s="1070"/>
      <c r="AA31" s="1070">
        <v>30</v>
      </c>
      <c r="AB31" s="1070"/>
      <c r="AC31" s="1070"/>
      <c r="AD31" s="1070"/>
      <c r="AE31" s="1071"/>
      <c r="AF31" s="1063">
        <v>513</v>
      </c>
      <c r="AG31" s="1064"/>
      <c r="AH31" s="1064"/>
      <c r="AI31" s="1064"/>
      <c r="AJ31" s="1065"/>
      <c r="AK31" s="1006">
        <v>155</v>
      </c>
      <c r="AL31" s="997"/>
      <c r="AM31" s="997"/>
      <c r="AN31" s="997"/>
      <c r="AO31" s="997"/>
      <c r="AP31" s="997">
        <v>3573</v>
      </c>
      <c r="AQ31" s="997"/>
      <c r="AR31" s="997"/>
      <c r="AS31" s="997"/>
      <c r="AT31" s="997"/>
      <c r="AU31" s="997">
        <v>1168</v>
      </c>
      <c r="AV31" s="997"/>
      <c r="AW31" s="997"/>
      <c r="AX31" s="997"/>
      <c r="AY31" s="997"/>
      <c r="AZ31" s="1068" t="s">
        <v>479</v>
      </c>
      <c r="BA31" s="1068"/>
      <c r="BB31" s="1068"/>
      <c r="BC31" s="1068"/>
      <c r="BD31" s="1068"/>
      <c r="BE31" s="1052" t="s">
        <v>535</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1839</v>
      </c>
      <c r="R32" s="1070"/>
      <c r="S32" s="1070"/>
      <c r="T32" s="1070"/>
      <c r="U32" s="1070"/>
      <c r="V32" s="1070">
        <v>994</v>
      </c>
      <c r="W32" s="1070"/>
      <c r="X32" s="1070"/>
      <c r="Y32" s="1070"/>
      <c r="Z32" s="1070"/>
      <c r="AA32" s="1070">
        <v>845</v>
      </c>
      <c r="AB32" s="1070"/>
      <c r="AC32" s="1070"/>
      <c r="AD32" s="1070"/>
      <c r="AE32" s="1071"/>
      <c r="AF32" s="1063">
        <v>845</v>
      </c>
      <c r="AG32" s="1064"/>
      <c r="AH32" s="1064"/>
      <c r="AI32" s="1064"/>
      <c r="AJ32" s="1065"/>
      <c r="AK32" s="1006">
        <v>420</v>
      </c>
      <c r="AL32" s="997"/>
      <c r="AM32" s="997"/>
      <c r="AN32" s="997"/>
      <c r="AO32" s="997"/>
      <c r="AP32" s="997">
        <v>4602</v>
      </c>
      <c r="AQ32" s="997"/>
      <c r="AR32" s="997"/>
      <c r="AS32" s="997"/>
      <c r="AT32" s="997"/>
      <c r="AU32" s="997">
        <v>3558</v>
      </c>
      <c r="AV32" s="997"/>
      <c r="AW32" s="997"/>
      <c r="AX32" s="997"/>
      <c r="AY32" s="997"/>
      <c r="AZ32" s="1068" t="s">
        <v>479</v>
      </c>
      <c r="BA32" s="1068"/>
      <c r="BB32" s="1068"/>
      <c r="BC32" s="1068"/>
      <c r="BD32" s="1068"/>
      <c r="BE32" s="1052" t="s">
        <v>536</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380</v>
      </c>
      <c r="C33" s="1058"/>
      <c r="D33" s="1058"/>
      <c r="E33" s="1058"/>
      <c r="F33" s="1058"/>
      <c r="G33" s="1058"/>
      <c r="H33" s="1058"/>
      <c r="I33" s="1058"/>
      <c r="J33" s="1058"/>
      <c r="K33" s="1058"/>
      <c r="L33" s="1058"/>
      <c r="M33" s="1058"/>
      <c r="N33" s="1058"/>
      <c r="O33" s="1058"/>
      <c r="P33" s="1059"/>
      <c r="Q33" s="1069">
        <v>108</v>
      </c>
      <c r="R33" s="1070"/>
      <c r="S33" s="1070"/>
      <c r="T33" s="1070"/>
      <c r="U33" s="1070"/>
      <c r="V33" s="1070">
        <v>89</v>
      </c>
      <c r="W33" s="1070"/>
      <c r="X33" s="1070"/>
      <c r="Y33" s="1070"/>
      <c r="Z33" s="1070"/>
      <c r="AA33" s="1070">
        <v>19</v>
      </c>
      <c r="AB33" s="1070"/>
      <c r="AC33" s="1070"/>
      <c r="AD33" s="1070"/>
      <c r="AE33" s="1071"/>
      <c r="AF33" s="1063">
        <v>19</v>
      </c>
      <c r="AG33" s="1064"/>
      <c r="AH33" s="1064"/>
      <c r="AI33" s="1064"/>
      <c r="AJ33" s="1065"/>
      <c r="AK33" s="1006">
        <v>81</v>
      </c>
      <c r="AL33" s="997"/>
      <c r="AM33" s="997"/>
      <c r="AN33" s="997"/>
      <c r="AO33" s="997"/>
      <c r="AP33" s="997">
        <v>388</v>
      </c>
      <c r="AQ33" s="997"/>
      <c r="AR33" s="997"/>
      <c r="AS33" s="997"/>
      <c r="AT33" s="997"/>
      <c r="AU33" s="997">
        <v>349</v>
      </c>
      <c r="AV33" s="997"/>
      <c r="AW33" s="997"/>
      <c r="AX33" s="997"/>
      <c r="AY33" s="997"/>
      <c r="AZ33" s="1068" t="s">
        <v>479</v>
      </c>
      <c r="BA33" s="1068"/>
      <c r="BB33" s="1068"/>
      <c r="BC33" s="1068"/>
      <c r="BD33" s="1068"/>
      <c r="BE33" s="1052" t="s">
        <v>536</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381</v>
      </c>
      <c r="C34" s="1058"/>
      <c r="D34" s="1058"/>
      <c r="E34" s="1058"/>
      <c r="F34" s="1058"/>
      <c r="G34" s="1058"/>
      <c r="H34" s="1058"/>
      <c r="I34" s="1058"/>
      <c r="J34" s="1058"/>
      <c r="K34" s="1058"/>
      <c r="L34" s="1058"/>
      <c r="M34" s="1058"/>
      <c r="N34" s="1058"/>
      <c r="O34" s="1058"/>
      <c r="P34" s="1059"/>
      <c r="Q34" s="1069">
        <v>582</v>
      </c>
      <c r="R34" s="1070"/>
      <c r="S34" s="1070"/>
      <c r="T34" s="1070"/>
      <c r="U34" s="1070"/>
      <c r="V34" s="1070">
        <v>537</v>
      </c>
      <c r="W34" s="1070"/>
      <c r="X34" s="1070"/>
      <c r="Y34" s="1070"/>
      <c r="Z34" s="1070"/>
      <c r="AA34" s="1070">
        <v>45</v>
      </c>
      <c r="AB34" s="1070"/>
      <c r="AC34" s="1070"/>
      <c r="AD34" s="1070"/>
      <c r="AE34" s="1071"/>
      <c r="AF34" s="1063">
        <v>45</v>
      </c>
      <c r="AG34" s="1064"/>
      <c r="AH34" s="1064"/>
      <c r="AI34" s="1064"/>
      <c r="AJ34" s="1065"/>
      <c r="AK34" s="1006">
        <v>438</v>
      </c>
      <c r="AL34" s="997"/>
      <c r="AM34" s="997"/>
      <c r="AN34" s="997"/>
      <c r="AO34" s="997"/>
      <c r="AP34" s="997">
        <v>2620</v>
      </c>
      <c r="AQ34" s="997"/>
      <c r="AR34" s="997"/>
      <c r="AS34" s="997"/>
      <c r="AT34" s="997"/>
      <c r="AU34" s="997">
        <v>2309</v>
      </c>
      <c r="AV34" s="997"/>
      <c r="AW34" s="997"/>
      <c r="AX34" s="997"/>
      <c r="AY34" s="997"/>
      <c r="AZ34" s="1068" t="s">
        <v>479</v>
      </c>
      <c r="BA34" s="1068"/>
      <c r="BB34" s="1068"/>
      <c r="BC34" s="1068"/>
      <c r="BD34" s="1068"/>
      <c r="BE34" s="1052" t="s">
        <v>536</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382</v>
      </c>
      <c r="C35" s="1058"/>
      <c r="D35" s="1058"/>
      <c r="E35" s="1058"/>
      <c r="F35" s="1058"/>
      <c r="G35" s="1058"/>
      <c r="H35" s="1058"/>
      <c r="I35" s="1058"/>
      <c r="J35" s="1058"/>
      <c r="K35" s="1058"/>
      <c r="L35" s="1058"/>
      <c r="M35" s="1058"/>
      <c r="N35" s="1058"/>
      <c r="O35" s="1058"/>
      <c r="P35" s="1059"/>
      <c r="Q35" s="1069">
        <v>89</v>
      </c>
      <c r="R35" s="1070"/>
      <c r="S35" s="1070"/>
      <c r="T35" s="1070"/>
      <c r="U35" s="1070"/>
      <c r="V35" s="1070">
        <v>89</v>
      </c>
      <c r="W35" s="1070"/>
      <c r="X35" s="1070"/>
      <c r="Y35" s="1070"/>
      <c r="Z35" s="1070"/>
      <c r="AA35" s="1070" t="s">
        <v>479</v>
      </c>
      <c r="AB35" s="1070"/>
      <c r="AC35" s="1070"/>
      <c r="AD35" s="1070"/>
      <c r="AE35" s="1071"/>
      <c r="AF35" s="1063" t="s">
        <v>479</v>
      </c>
      <c r="AG35" s="1064"/>
      <c r="AH35" s="1064"/>
      <c r="AI35" s="1064"/>
      <c r="AJ35" s="1065"/>
      <c r="AK35" s="1006">
        <v>62</v>
      </c>
      <c r="AL35" s="997"/>
      <c r="AM35" s="997"/>
      <c r="AN35" s="997"/>
      <c r="AO35" s="997"/>
      <c r="AP35" s="997">
        <v>88</v>
      </c>
      <c r="AQ35" s="997"/>
      <c r="AR35" s="997"/>
      <c r="AS35" s="997"/>
      <c r="AT35" s="997"/>
      <c r="AU35" s="997">
        <v>61</v>
      </c>
      <c r="AV35" s="997"/>
      <c r="AW35" s="997"/>
      <c r="AX35" s="997"/>
      <c r="AY35" s="997"/>
      <c r="AZ35" s="1068" t="s">
        <v>479</v>
      </c>
      <c r="BA35" s="1068"/>
      <c r="BB35" s="1068"/>
      <c r="BC35" s="1068"/>
      <c r="BD35" s="1068"/>
      <c r="BE35" s="1052" t="s">
        <v>536</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1757</v>
      </c>
      <c r="AG63" s="985"/>
      <c r="AH63" s="985"/>
      <c r="AI63" s="985"/>
      <c r="AJ63" s="1050"/>
      <c r="AK63" s="1051"/>
      <c r="AL63" s="989"/>
      <c r="AM63" s="989"/>
      <c r="AN63" s="989"/>
      <c r="AO63" s="989"/>
      <c r="AP63" s="985">
        <v>11272</v>
      </c>
      <c r="AQ63" s="985"/>
      <c r="AR63" s="985"/>
      <c r="AS63" s="985"/>
      <c r="AT63" s="985"/>
      <c r="AU63" s="985">
        <v>7444</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594</v>
      </c>
      <c r="R68" s="1008"/>
      <c r="S68" s="1008"/>
      <c r="T68" s="1008"/>
      <c r="U68" s="1008"/>
      <c r="V68" s="1008">
        <v>588</v>
      </c>
      <c r="W68" s="1008"/>
      <c r="X68" s="1008"/>
      <c r="Y68" s="1008"/>
      <c r="Z68" s="1008"/>
      <c r="AA68" s="1008">
        <v>6</v>
      </c>
      <c r="AB68" s="1008"/>
      <c r="AC68" s="1008"/>
      <c r="AD68" s="1008"/>
      <c r="AE68" s="1008"/>
      <c r="AF68" s="1008">
        <v>6</v>
      </c>
      <c r="AG68" s="1008"/>
      <c r="AH68" s="1008"/>
      <c r="AI68" s="1008"/>
      <c r="AJ68" s="1008"/>
      <c r="AK68" s="1008">
        <v>374</v>
      </c>
      <c r="AL68" s="1008"/>
      <c r="AM68" s="1008"/>
      <c r="AN68" s="1008"/>
      <c r="AO68" s="1008"/>
      <c r="AP68" s="1008" t="s">
        <v>479</v>
      </c>
      <c r="AQ68" s="1008"/>
      <c r="AR68" s="1008"/>
      <c r="AS68" s="1008"/>
      <c r="AT68" s="1008"/>
      <c r="AU68" s="1008" t="s">
        <v>479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193</v>
      </c>
      <c r="R69" s="997"/>
      <c r="S69" s="997"/>
      <c r="T69" s="997"/>
      <c r="U69" s="997"/>
      <c r="V69" s="997">
        <v>191</v>
      </c>
      <c r="W69" s="997"/>
      <c r="X69" s="997"/>
      <c r="Y69" s="997"/>
      <c r="Z69" s="997"/>
      <c r="AA69" s="997">
        <v>1</v>
      </c>
      <c r="AB69" s="997"/>
      <c r="AC69" s="997"/>
      <c r="AD69" s="997"/>
      <c r="AE69" s="997"/>
      <c r="AF69" s="997">
        <v>1</v>
      </c>
      <c r="AG69" s="997"/>
      <c r="AH69" s="997"/>
      <c r="AI69" s="997"/>
      <c r="AJ69" s="997"/>
      <c r="AK69" s="997" t="s">
        <v>479</v>
      </c>
      <c r="AL69" s="997"/>
      <c r="AM69" s="997"/>
      <c r="AN69" s="997"/>
      <c r="AO69" s="997"/>
      <c r="AP69" s="997" t="s">
        <v>479</v>
      </c>
      <c r="AQ69" s="997"/>
      <c r="AR69" s="997"/>
      <c r="AS69" s="997"/>
      <c r="AT69" s="997"/>
      <c r="AU69" s="997" t="s">
        <v>479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16</v>
      </c>
      <c r="R70" s="997"/>
      <c r="S70" s="997"/>
      <c r="T70" s="997"/>
      <c r="U70" s="997"/>
      <c r="V70" s="997">
        <v>10</v>
      </c>
      <c r="W70" s="997"/>
      <c r="X70" s="997"/>
      <c r="Y70" s="997"/>
      <c r="Z70" s="997"/>
      <c r="AA70" s="997">
        <v>6</v>
      </c>
      <c r="AB70" s="997"/>
      <c r="AC70" s="997"/>
      <c r="AD70" s="997"/>
      <c r="AE70" s="997"/>
      <c r="AF70" s="997">
        <v>6</v>
      </c>
      <c r="AG70" s="997"/>
      <c r="AH70" s="997"/>
      <c r="AI70" s="997"/>
      <c r="AJ70" s="997"/>
      <c r="AK70" s="997" t="s">
        <v>479</v>
      </c>
      <c r="AL70" s="997"/>
      <c r="AM70" s="997"/>
      <c r="AN70" s="997"/>
      <c r="AO70" s="997"/>
      <c r="AP70" s="997" t="s">
        <v>479</v>
      </c>
      <c r="AQ70" s="997"/>
      <c r="AR70" s="997"/>
      <c r="AS70" s="997"/>
      <c r="AT70" s="997"/>
      <c r="AU70" s="997" t="s">
        <v>479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14</v>
      </c>
      <c r="R71" s="997"/>
      <c r="S71" s="997"/>
      <c r="T71" s="997"/>
      <c r="U71" s="997"/>
      <c r="V71" s="997">
        <v>10</v>
      </c>
      <c r="W71" s="997"/>
      <c r="X71" s="997"/>
      <c r="Y71" s="997"/>
      <c r="Z71" s="997"/>
      <c r="AA71" s="997">
        <v>4</v>
      </c>
      <c r="AB71" s="997"/>
      <c r="AC71" s="997"/>
      <c r="AD71" s="997"/>
      <c r="AE71" s="997"/>
      <c r="AF71" s="997">
        <v>4</v>
      </c>
      <c r="AG71" s="997"/>
      <c r="AH71" s="997"/>
      <c r="AI71" s="997"/>
      <c r="AJ71" s="997"/>
      <c r="AK71" s="997" t="s">
        <v>479</v>
      </c>
      <c r="AL71" s="997"/>
      <c r="AM71" s="997"/>
      <c r="AN71" s="997"/>
      <c r="AO71" s="997"/>
      <c r="AP71" s="997" t="s">
        <v>479</v>
      </c>
      <c r="AQ71" s="997"/>
      <c r="AR71" s="997"/>
      <c r="AS71" s="997"/>
      <c r="AT71" s="997"/>
      <c r="AU71" s="997" t="s">
        <v>479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35</v>
      </c>
      <c r="R72" s="997"/>
      <c r="S72" s="997"/>
      <c r="T72" s="997"/>
      <c r="U72" s="997"/>
      <c r="V72" s="997">
        <v>30</v>
      </c>
      <c r="W72" s="997"/>
      <c r="X72" s="997"/>
      <c r="Y72" s="997"/>
      <c r="Z72" s="997"/>
      <c r="AA72" s="997">
        <v>5</v>
      </c>
      <c r="AB72" s="997"/>
      <c r="AC72" s="997"/>
      <c r="AD72" s="997"/>
      <c r="AE72" s="997"/>
      <c r="AF72" s="997">
        <v>5</v>
      </c>
      <c r="AG72" s="997"/>
      <c r="AH72" s="997"/>
      <c r="AI72" s="997"/>
      <c r="AJ72" s="997"/>
      <c r="AK72" s="997" t="s">
        <v>479</v>
      </c>
      <c r="AL72" s="997"/>
      <c r="AM72" s="997"/>
      <c r="AN72" s="997"/>
      <c r="AO72" s="997"/>
      <c r="AP72" s="997" t="s">
        <v>479</v>
      </c>
      <c r="AQ72" s="997"/>
      <c r="AR72" s="997"/>
      <c r="AS72" s="997"/>
      <c r="AT72" s="997"/>
      <c r="AU72" s="997" t="s">
        <v>479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78</v>
      </c>
      <c r="R73" s="997"/>
      <c r="S73" s="997"/>
      <c r="T73" s="997"/>
      <c r="U73" s="997"/>
      <c r="V73" s="997">
        <v>76</v>
      </c>
      <c r="W73" s="997"/>
      <c r="X73" s="997"/>
      <c r="Y73" s="997"/>
      <c r="Z73" s="997"/>
      <c r="AA73" s="997">
        <v>2</v>
      </c>
      <c r="AB73" s="997"/>
      <c r="AC73" s="997"/>
      <c r="AD73" s="997"/>
      <c r="AE73" s="997"/>
      <c r="AF73" s="997">
        <v>2</v>
      </c>
      <c r="AG73" s="997"/>
      <c r="AH73" s="997"/>
      <c r="AI73" s="997"/>
      <c r="AJ73" s="997"/>
      <c r="AK73" s="997" t="s">
        <v>479</v>
      </c>
      <c r="AL73" s="997"/>
      <c r="AM73" s="997"/>
      <c r="AN73" s="997"/>
      <c r="AO73" s="997"/>
      <c r="AP73" s="997" t="s">
        <v>479</v>
      </c>
      <c r="AQ73" s="997"/>
      <c r="AR73" s="997"/>
      <c r="AS73" s="997"/>
      <c r="AT73" s="997"/>
      <c r="AU73" s="997" t="s">
        <v>479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234938</v>
      </c>
      <c r="R74" s="997"/>
      <c r="S74" s="997"/>
      <c r="T74" s="997"/>
      <c r="U74" s="997"/>
      <c r="V74" s="997">
        <v>229219</v>
      </c>
      <c r="W74" s="997"/>
      <c r="X74" s="997"/>
      <c r="Y74" s="997"/>
      <c r="Z74" s="997"/>
      <c r="AA74" s="997">
        <v>5719</v>
      </c>
      <c r="AB74" s="997"/>
      <c r="AC74" s="997"/>
      <c r="AD74" s="997"/>
      <c r="AE74" s="997"/>
      <c r="AF74" s="997">
        <v>5719</v>
      </c>
      <c r="AG74" s="997"/>
      <c r="AH74" s="997"/>
      <c r="AI74" s="997"/>
      <c r="AJ74" s="997"/>
      <c r="AK74" s="997">
        <v>194</v>
      </c>
      <c r="AL74" s="997"/>
      <c r="AM74" s="997"/>
      <c r="AN74" s="997"/>
      <c r="AO74" s="997"/>
      <c r="AP74" s="997" t="s">
        <v>479</v>
      </c>
      <c r="AQ74" s="997"/>
      <c r="AR74" s="997"/>
      <c r="AS74" s="997"/>
      <c r="AT74" s="997"/>
      <c r="AU74" s="997" t="s">
        <v>479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431</v>
      </c>
      <c r="R75" s="1005"/>
      <c r="S75" s="1005"/>
      <c r="T75" s="1005"/>
      <c r="U75" s="1006"/>
      <c r="V75" s="1007">
        <v>409</v>
      </c>
      <c r="W75" s="1005"/>
      <c r="X75" s="1005"/>
      <c r="Y75" s="1005"/>
      <c r="Z75" s="1006"/>
      <c r="AA75" s="1007">
        <v>22</v>
      </c>
      <c r="AB75" s="1005"/>
      <c r="AC75" s="1005"/>
      <c r="AD75" s="1005"/>
      <c r="AE75" s="1006"/>
      <c r="AF75" s="1007">
        <v>22</v>
      </c>
      <c r="AG75" s="1005"/>
      <c r="AH75" s="1005"/>
      <c r="AI75" s="1005"/>
      <c r="AJ75" s="1006"/>
      <c r="AK75" s="1007" t="s">
        <v>479</v>
      </c>
      <c r="AL75" s="1005"/>
      <c r="AM75" s="1005"/>
      <c r="AN75" s="1005"/>
      <c r="AO75" s="1006"/>
      <c r="AP75" s="1007" t="s">
        <v>479</v>
      </c>
      <c r="AQ75" s="1005"/>
      <c r="AR75" s="1005"/>
      <c r="AS75" s="1005"/>
      <c r="AT75" s="1006"/>
      <c r="AU75" s="1007" t="s">
        <v>479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736</v>
      </c>
      <c r="R76" s="1005"/>
      <c r="S76" s="1005"/>
      <c r="T76" s="1005"/>
      <c r="U76" s="1006"/>
      <c r="V76" s="1007">
        <v>572</v>
      </c>
      <c r="W76" s="1005"/>
      <c r="X76" s="1005"/>
      <c r="Y76" s="1005"/>
      <c r="Z76" s="1006"/>
      <c r="AA76" s="1007">
        <v>164</v>
      </c>
      <c r="AB76" s="1005"/>
      <c r="AC76" s="1005"/>
      <c r="AD76" s="1005"/>
      <c r="AE76" s="1006"/>
      <c r="AF76" s="1007">
        <v>164</v>
      </c>
      <c r="AG76" s="1005"/>
      <c r="AH76" s="1005"/>
      <c r="AI76" s="1005"/>
      <c r="AJ76" s="1006"/>
      <c r="AK76" s="1007" t="s">
        <v>479</v>
      </c>
      <c r="AL76" s="1005"/>
      <c r="AM76" s="1005"/>
      <c r="AN76" s="1005"/>
      <c r="AO76" s="1006"/>
      <c r="AP76" s="1007">
        <v>91</v>
      </c>
      <c r="AQ76" s="1005"/>
      <c r="AR76" s="1005"/>
      <c r="AS76" s="1005"/>
      <c r="AT76" s="1006"/>
      <c r="AU76" s="1007">
        <v>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5928</v>
      </c>
      <c r="AG88" s="985"/>
      <c r="AH88" s="985"/>
      <c r="AI88" s="985"/>
      <c r="AJ88" s="985"/>
      <c r="AK88" s="989"/>
      <c r="AL88" s="989"/>
      <c r="AM88" s="989"/>
      <c r="AN88" s="989"/>
      <c r="AO88" s="989"/>
      <c r="AP88" s="985">
        <v>91</v>
      </c>
      <c r="AQ88" s="985"/>
      <c r="AR88" s="985"/>
      <c r="AS88" s="985"/>
      <c r="AT88" s="985"/>
      <c r="AU88" s="985">
        <v>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22</v>
      </c>
      <c r="CS102" s="977"/>
      <c r="CT102" s="977"/>
      <c r="CU102" s="977"/>
      <c r="CV102" s="978"/>
      <c r="CW102" s="976">
        <v>17</v>
      </c>
      <c r="CX102" s="977"/>
      <c r="CY102" s="977"/>
      <c r="CZ102" s="977"/>
      <c r="DA102" s="978"/>
      <c r="DB102" s="976" t="s">
        <v>479</v>
      </c>
      <c r="DC102" s="977"/>
      <c r="DD102" s="977"/>
      <c r="DE102" s="977"/>
      <c r="DF102" s="978"/>
      <c r="DG102" s="976" t="s">
        <v>479</v>
      </c>
      <c r="DH102" s="977"/>
      <c r="DI102" s="977"/>
      <c r="DJ102" s="977"/>
      <c r="DK102" s="978"/>
      <c r="DL102" s="976" t="s">
        <v>479</v>
      </c>
      <c r="DM102" s="977"/>
      <c r="DN102" s="977"/>
      <c r="DO102" s="977"/>
      <c r="DP102" s="978"/>
      <c r="DQ102" s="976" t="s">
        <v>479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3225039</v>
      </c>
      <c r="AB110" s="903"/>
      <c r="AC110" s="903"/>
      <c r="AD110" s="903"/>
      <c r="AE110" s="904"/>
      <c r="AF110" s="905">
        <v>3103558</v>
      </c>
      <c r="AG110" s="903"/>
      <c r="AH110" s="903"/>
      <c r="AI110" s="903"/>
      <c r="AJ110" s="904"/>
      <c r="AK110" s="905">
        <v>2961960</v>
      </c>
      <c r="AL110" s="903"/>
      <c r="AM110" s="903"/>
      <c r="AN110" s="903"/>
      <c r="AO110" s="904"/>
      <c r="AP110" s="906">
        <v>27.4</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23789439</v>
      </c>
      <c r="BR110" s="830"/>
      <c r="BS110" s="830"/>
      <c r="BT110" s="830"/>
      <c r="BU110" s="830"/>
      <c r="BV110" s="830">
        <v>23682232</v>
      </c>
      <c r="BW110" s="830"/>
      <c r="BX110" s="830"/>
      <c r="BY110" s="830"/>
      <c r="BZ110" s="830"/>
      <c r="CA110" s="830">
        <v>23037887</v>
      </c>
      <c r="CB110" s="830"/>
      <c r="CC110" s="830"/>
      <c r="CD110" s="830"/>
      <c r="CE110" s="830"/>
      <c r="CF110" s="891">
        <v>213</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134767</v>
      </c>
      <c r="BR111" s="801"/>
      <c r="BS111" s="801"/>
      <c r="BT111" s="801"/>
      <c r="BU111" s="801"/>
      <c r="BV111" s="801">
        <v>101666</v>
      </c>
      <c r="BW111" s="801"/>
      <c r="BX111" s="801"/>
      <c r="BY111" s="801"/>
      <c r="BZ111" s="801"/>
      <c r="CA111" s="801">
        <v>68569</v>
      </c>
      <c r="CB111" s="801"/>
      <c r="CC111" s="801"/>
      <c r="CD111" s="801"/>
      <c r="CE111" s="801"/>
      <c r="CF111" s="878">
        <v>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8042677</v>
      </c>
      <c r="BR112" s="801"/>
      <c r="BS112" s="801"/>
      <c r="BT112" s="801"/>
      <c r="BU112" s="801"/>
      <c r="BV112" s="801">
        <v>7645573</v>
      </c>
      <c r="BW112" s="801"/>
      <c r="BX112" s="801"/>
      <c r="BY112" s="801"/>
      <c r="BZ112" s="801"/>
      <c r="CA112" s="801">
        <v>7444427</v>
      </c>
      <c r="CB112" s="801"/>
      <c r="CC112" s="801"/>
      <c r="CD112" s="801"/>
      <c r="CE112" s="801"/>
      <c r="CF112" s="878">
        <v>68.8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818130</v>
      </c>
      <c r="AB113" s="939"/>
      <c r="AC113" s="939"/>
      <c r="AD113" s="939"/>
      <c r="AE113" s="940"/>
      <c r="AF113" s="941">
        <v>833655</v>
      </c>
      <c r="AG113" s="939"/>
      <c r="AH113" s="939"/>
      <c r="AI113" s="939"/>
      <c r="AJ113" s="940"/>
      <c r="AK113" s="941">
        <v>835091</v>
      </c>
      <c r="AL113" s="939"/>
      <c r="AM113" s="939"/>
      <c r="AN113" s="939"/>
      <c r="AO113" s="940"/>
      <c r="AP113" s="942">
        <v>7.7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50201</v>
      </c>
      <c r="BR113" s="801"/>
      <c r="BS113" s="801"/>
      <c r="BT113" s="801"/>
      <c r="BU113" s="801"/>
      <c r="BV113" s="801">
        <v>29005</v>
      </c>
      <c r="BW113" s="801"/>
      <c r="BX113" s="801"/>
      <c r="BY113" s="801"/>
      <c r="BZ113" s="801"/>
      <c r="CA113" s="801">
        <v>8302</v>
      </c>
      <c r="CB113" s="801"/>
      <c r="CC113" s="801"/>
      <c r="CD113" s="801"/>
      <c r="CE113" s="801"/>
      <c r="CF113" s="878">
        <v>0.1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25316</v>
      </c>
      <c r="AB114" s="814"/>
      <c r="AC114" s="814"/>
      <c r="AD114" s="814"/>
      <c r="AE114" s="815"/>
      <c r="AF114" s="816">
        <v>25610</v>
      </c>
      <c r="AG114" s="814"/>
      <c r="AH114" s="814"/>
      <c r="AI114" s="814"/>
      <c r="AJ114" s="815"/>
      <c r="AK114" s="816">
        <v>29874</v>
      </c>
      <c r="AL114" s="814"/>
      <c r="AM114" s="814"/>
      <c r="AN114" s="814"/>
      <c r="AO114" s="815"/>
      <c r="AP114" s="784">
        <v>0.3</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4116554</v>
      </c>
      <c r="BR114" s="801"/>
      <c r="BS114" s="801"/>
      <c r="BT114" s="801"/>
      <c r="BU114" s="801"/>
      <c r="BV114" s="801">
        <v>3677356</v>
      </c>
      <c r="BW114" s="801"/>
      <c r="BX114" s="801"/>
      <c r="BY114" s="801"/>
      <c r="BZ114" s="801"/>
      <c r="CA114" s="801">
        <v>3511599</v>
      </c>
      <c r="CB114" s="801"/>
      <c r="CC114" s="801"/>
      <c r="CD114" s="801"/>
      <c r="CE114" s="801"/>
      <c r="CF114" s="878">
        <v>32.5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61234</v>
      </c>
      <c r="AB115" s="939"/>
      <c r="AC115" s="939"/>
      <c r="AD115" s="939"/>
      <c r="AE115" s="940"/>
      <c r="AF115" s="941">
        <v>39301</v>
      </c>
      <c r="AG115" s="939"/>
      <c r="AH115" s="939"/>
      <c r="AI115" s="939"/>
      <c r="AJ115" s="940"/>
      <c r="AK115" s="941">
        <v>37676</v>
      </c>
      <c r="AL115" s="939"/>
      <c r="AM115" s="939"/>
      <c r="AN115" s="939"/>
      <c r="AO115" s="940"/>
      <c r="AP115" s="942">
        <v>0.3</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132591</v>
      </c>
      <c r="DH116" s="814"/>
      <c r="DI116" s="814"/>
      <c r="DJ116" s="814"/>
      <c r="DK116" s="815"/>
      <c r="DL116" s="816">
        <v>100573</v>
      </c>
      <c r="DM116" s="814"/>
      <c r="DN116" s="814"/>
      <c r="DO116" s="814"/>
      <c r="DP116" s="815"/>
      <c r="DQ116" s="816">
        <v>68569</v>
      </c>
      <c r="DR116" s="814"/>
      <c r="DS116" s="814"/>
      <c r="DT116" s="814"/>
      <c r="DU116" s="815"/>
      <c r="DV116" s="784">
        <v>0.6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4129719</v>
      </c>
      <c r="AB117" s="925"/>
      <c r="AC117" s="925"/>
      <c r="AD117" s="925"/>
      <c r="AE117" s="926"/>
      <c r="AF117" s="928">
        <v>4002124</v>
      </c>
      <c r="AG117" s="925"/>
      <c r="AH117" s="925"/>
      <c r="AI117" s="925"/>
      <c r="AJ117" s="926"/>
      <c r="AK117" s="928">
        <v>3864601</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36133638</v>
      </c>
      <c r="BR118" s="888"/>
      <c r="BS118" s="888"/>
      <c r="BT118" s="888"/>
      <c r="BU118" s="888"/>
      <c r="BV118" s="888">
        <v>35135832</v>
      </c>
      <c r="BW118" s="888"/>
      <c r="BX118" s="888"/>
      <c r="BY118" s="888"/>
      <c r="BZ118" s="888"/>
      <c r="CA118" s="888">
        <v>34070784</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4093886</v>
      </c>
      <c r="BR119" s="830"/>
      <c r="BS119" s="830"/>
      <c r="BT119" s="830"/>
      <c r="BU119" s="830"/>
      <c r="BV119" s="830">
        <v>4280880</v>
      </c>
      <c r="BW119" s="830"/>
      <c r="BX119" s="830"/>
      <c r="BY119" s="830"/>
      <c r="BZ119" s="830"/>
      <c r="CA119" s="830">
        <v>4511267</v>
      </c>
      <c r="CB119" s="830"/>
      <c r="CC119" s="830"/>
      <c r="CD119" s="830"/>
      <c r="CE119" s="830"/>
      <c r="CF119" s="891">
        <v>41.7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2176</v>
      </c>
      <c r="DH119" s="747"/>
      <c r="DI119" s="747"/>
      <c r="DJ119" s="747"/>
      <c r="DK119" s="748"/>
      <c r="DL119" s="749">
        <v>1093</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1539115</v>
      </c>
      <c r="BR120" s="801"/>
      <c r="BS120" s="801"/>
      <c r="BT120" s="801"/>
      <c r="BU120" s="801"/>
      <c r="BV120" s="801">
        <v>1363820</v>
      </c>
      <c r="BW120" s="801"/>
      <c r="BX120" s="801"/>
      <c r="BY120" s="801"/>
      <c r="BZ120" s="801"/>
      <c r="CA120" s="801">
        <v>1241796</v>
      </c>
      <c r="CB120" s="801"/>
      <c r="CC120" s="801"/>
      <c r="CD120" s="801"/>
      <c r="CE120" s="801"/>
      <c r="CF120" s="878">
        <v>11.5</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3451629</v>
      </c>
      <c r="DH120" s="830"/>
      <c r="DI120" s="830"/>
      <c r="DJ120" s="830"/>
      <c r="DK120" s="830"/>
      <c r="DL120" s="830">
        <v>3430921</v>
      </c>
      <c r="DM120" s="830"/>
      <c r="DN120" s="830"/>
      <c r="DO120" s="830"/>
      <c r="DP120" s="830"/>
      <c r="DQ120" s="830">
        <v>3557537</v>
      </c>
      <c r="DR120" s="830"/>
      <c r="DS120" s="830"/>
      <c r="DT120" s="830"/>
      <c r="DU120" s="830"/>
      <c r="DV120" s="831">
        <v>32.9</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23958436</v>
      </c>
      <c r="BR121" s="888"/>
      <c r="BS121" s="888"/>
      <c r="BT121" s="888"/>
      <c r="BU121" s="888"/>
      <c r="BV121" s="888">
        <v>24259177</v>
      </c>
      <c r="BW121" s="888"/>
      <c r="BX121" s="888"/>
      <c r="BY121" s="888"/>
      <c r="BZ121" s="888"/>
      <c r="CA121" s="888">
        <v>24616400</v>
      </c>
      <c r="CB121" s="888"/>
      <c r="CC121" s="888"/>
      <c r="CD121" s="888"/>
      <c r="CE121" s="888"/>
      <c r="CF121" s="889">
        <v>227.6</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2718374</v>
      </c>
      <c r="DH121" s="801"/>
      <c r="DI121" s="801"/>
      <c r="DJ121" s="801"/>
      <c r="DK121" s="801"/>
      <c r="DL121" s="801">
        <v>2504711</v>
      </c>
      <c r="DM121" s="801"/>
      <c r="DN121" s="801"/>
      <c r="DO121" s="801"/>
      <c r="DP121" s="801"/>
      <c r="DQ121" s="801">
        <v>2308509</v>
      </c>
      <c r="DR121" s="801"/>
      <c r="DS121" s="801"/>
      <c r="DT121" s="801"/>
      <c r="DU121" s="801"/>
      <c r="DV121" s="853">
        <v>21.3</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29591437</v>
      </c>
      <c r="BR122" s="870"/>
      <c r="BS122" s="870"/>
      <c r="BT122" s="870"/>
      <c r="BU122" s="870"/>
      <c r="BV122" s="870">
        <v>29903877</v>
      </c>
      <c r="BW122" s="870"/>
      <c r="BX122" s="870"/>
      <c r="BY122" s="870"/>
      <c r="BZ122" s="870"/>
      <c r="CA122" s="870">
        <v>30369463</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1357941</v>
      </c>
      <c r="DH122" s="801"/>
      <c r="DI122" s="801"/>
      <c r="DJ122" s="801"/>
      <c r="DK122" s="801"/>
      <c r="DL122" s="801">
        <v>1251251</v>
      </c>
      <c r="DM122" s="801"/>
      <c r="DN122" s="801"/>
      <c r="DO122" s="801"/>
      <c r="DP122" s="801"/>
      <c r="DQ122" s="801">
        <v>1168378</v>
      </c>
      <c r="DR122" s="801"/>
      <c r="DS122" s="801"/>
      <c r="DT122" s="801"/>
      <c r="DU122" s="801"/>
      <c r="DV122" s="853">
        <v>10.8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37426</v>
      </c>
      <c r="AB123" s="814"/>
      <c r="AC123" s="814"/>
      <c r="AD123" s="814"/>
      <c r="AE123" s="815"/>
      <c r="AF123" s="816">
        <v>36493</v>
      </c>
      <c r="AG123" s="814"/>
      <c r="AH123" s="814"/>
      <c r="AI123" s="814"/>
      <c r="AJ123" s="815"/>
      <c r="AK123" s="816">
        <v>35003</v>
      </c>
      <c r="AL123" s="814"/>
      <c r="AM123" s="814"/>
      <c r="AN123" s="814"/>
      <c r="AO123" s="815"/>
      <c r="AP123" s="784">
        <v>0.3</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58.9</v>
      </c>
      <c r="BR123" s="862"/>
      <c r="BS123" s="862"/>
      <c r="BT123" s="862"/>
      <c r="BU123" s="862"/>
      <c r="BV123" s="862">
        <v>48.3</v>
      </c>
      <c r="BW123" s="862"/>
      <c r="BX123" s="862"/>
      <c r="BY123" s="862"/>
      <c r="BZ123" s="862"/>
      <c r="CA123" s="862">
        <v>34.200000000000003</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404889</v>
      </c>
      <c r="DH123" s="814"/>
      <c r="DI123" s="814"/>
      <c r="DJ123" s="814"/>
      <c r="DK123" s="815"/>
      <c r="DL123" s="816">
        <v>373071</v>
      </c>
      <c r="DM123" s="814"/>
      <c r="DN123" s="814"/>
      <c r="DO123" s="814"/>
      <c r="DP123" s="815"/>
      <c r="DQ123" s="816">
        <v>349151</v>
      </c>
      <c r="DR123" s="814"/>
      <c r="DS123" s="814"/>
      <c r="DT123" s="814"/>
      <c r="DU123" s="815"/>
      <c r="DV123" s="784">
        <v>3.2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109844</v>
      </c>
      <c r="DH124" s="747"/>
      <c r="DI124" s="747"/>
      <c r="DJ124" s="747"/>
      <c r="DK124" s="748"/>
      <c r="DL124" s="749">
        <v>85619</v>
      </c>
      <c r="DM124" s="747"/>
      <c r="DN124" s="747"/>
      <c r="DO124" s="747"/>
      <c r="DP124" s="748"/>
      <c r="DQ124" s="749">
        <v>60852</v>
      </c>
      <c r="DR124" s="747"/>
      <c r="DS124" s="747"/>
      <c r="DT124" s="747"/>
      <c r="DU124" s="748"/>
      <c r="DV124" s="837">
        <v>0.6</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21367</v>
      </c>
      <c r="AB126" s="814"/>
      <c r="AC126" s="814"/>
      <c r="AD126" s="814"/>
      <c r="AE126" s="815"/>
      <c r="AF126" s="816">
        <v>1105</v>
      </c>
      <c r="AG126" s="814"/>
      <c r="AH126" s="814"/>
      <c r="AI126" s="814"/>
      <c r="AJ126" s="815"/>
      <c r="AK126" s="816">
        <v>1105</v>
      </c>
      <c r="AL126" s="814"/>
      <c r="AM126" s="814"/>
      <c r="AN126" s="814"/>
      <c r="AO126" s="815"/>
      <c r="AP126" s="784">
        <v>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2441</v>
      </c>
      <c r="AB127" s="814"/>
      <c r="AC127" s="814"/>
      <c r="AD127" s="814"/>
      <c r="AE127" s="815"/>
      <c r="AF127" s="816">
        <v>1703</v>
      </c>
      <c r="AG127" s="814"/>
      <c r="AH127" s="814"/>
      <c r="AI127" s="814"/>
      <c r="AJ127" s="815"/>
      <c r="AK127" s="816">
        <v>1568</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12.91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242068</v>
      </c>
      <c r="AB128" s="754"/>
      <c r="AC128" s="754"/>
      <c r="AD128" s="754"/>
      <c r="AE128" s="755"/>
      <c r="AF128" s="756">
        <v>232482</v>
      </c>
      <c r="AG128" s="754"/>
      <c r="AH128" s="754"/>
      <c r="AI128" s="754"/>
      <c r="AJ128" s="755"/>
      <c r="AK128" s="756">
        <v>223202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17.91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13703723</v>
      </c>
      <c r="AB129" s="814"/>
      <c r="AC129" s="814"/>
      <c r="AD129" s="814"/>
      <c r="AE129" s="815"/>
      <c r="AF129" s="816">
        <v>13503730</v>
      </c>
      <c r="AG129" s="814"/>
      <c r="AH129" s="814"/>
      <c r="AI129" s="814"/>
      <c r="AJ129" s="815"/>
      <c r="AK129" s="816">
        <v>13376714</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2607435</v>
      </c>
      <c r="AB130" s="814"/>
      <c r="AC130" s="814"/>
      <c r="AD130" s="814"/>
      <c r="AE130" s="815"/>
      <c r="AF130" s="816">
        <v>2686884</v>
      </c>
      <c r="AG130" s="814"/>
      <c r="AH130" s="814"/>
      <c r="AI130" s="814"/>
      <c r="AJ130" s="815"/>
      <c r="AK130" s="816">
        <v>2560643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34.200000000000003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11096288</v>
      </c>
      <c r="AB131" s="747"/>
      <c r="AC131" s="747"/>
      <c r="AD131" s="747"/>
      <c r="AE131" s="748"/>
      <c r="AF131" s="749">
        <v>10816846</v>
      </c>
      <c r="AG131" s="747"/>
      <c r="AH131" s="747"/>
      <c r="AI131" s="747"/>
      <c r="AJ131" s="748"/>
      <c r="AK131" s="749">
        <v>10816071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11.537335730000001</v>
      </c>
      <c r="AB132" s="770"/>
      <c r="AC132" s="770"/>
      <c r="AD132" s="770"/>
      <c r="AE132" s="771"/>
      <c r="AF132" s="772">
        <v>10.009923410000001</v>
      </c>
      <c r="AG132" s="770"/>
      <c r="AH132" s="770"/>
      <c r="AI132" s="770"/>
      <c r="AJ132" s="771"/>
      <c r="AK132" s="772">
        <v>9.9921311540000008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14</v>
      </c>
      <c r="AB133" s="779"/>
      <c r="AC133" s="779"/>
      <c r="AD133" s="779"/>
      <c r="AE133" s="780"/>
      <c r="AF133" s="778">
        <v>12.1</v>
      </c>
      <c r="AG133" s="779"/>
      <c r="AH133" s="779"/>
      <c r="AI133" s="779"/>
      <c r="AJ133" s="780"/>
      <c r="AK133" s="778">
        <v>10.5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3580299</v>
      </c>
      <c r="L9" s="264">
        <v>99095</v>
      </c>
      <c r="M9" s="265">
        <v>88578</v>
      </c>
      <c r="N9" s="266">
        <v>11.9</v>
      </c>
    </row>
    <row r="10" spans="1:16">
      <c r="A10" s="248"/>
      <c r="B10" s="244"/>
      <c r="C10" s="244"/>
      <c r="D10" s="244"/>
      <c r="E10" s="244"/>
      <c r="F10" s="244"/>
      <c r="G10" s="1163" t="s">
        <v>476</v>
      </c>
      <c r="H10" s="1164"/>
      <c r="I10" s="1164"/>
      <c r="J10" s="1165"/>
      <c r="K10" s="267">
        <v>254579</v>
      </c>
      <c r="L10" s="268">
        <v>7046</v>
      </c>
      <c r="M10" s="269">
        <v>7040</v>
      </c>
      <c r="N10" s="270">
        <v>0.1</v>
      </c>
    </row>
    <row r="11" spans="1:16" ht="13.5" customHeight="1">
      <c r="A11" s="248"/>
      <c r="B11" s="244"/>
      <c r="C11" s="244"/>
      <c r="D11" s="244"/>
      <c r="E11" s="244"/>
      <c r="F11" s="244"/>
      <c r="G11" s="1163" t="s">
        <v>477</v>
      </c>
      <c r="H11" s="1164"/>
      <c r="I11" s="1164"/>
      <c r="J11" s="1165"/>
      <c r="K11" s="267">
        <v>23910</v>
      </c>
      <c r="L11" s="268">
        <v>662</v>
      </c>
      <c r="M11" s="269">
        <v>8852</v>
      </c>
      <c r="N11" s="270">
        <v>-92.5</v>
      </c>
    </row>
    <row r="12" spans="1:16" ht="13.5" customHeight="1">
      <c r="A12" s="248"/>
      <c r="B12" s="244"/>
      <c r="C12" s="244"/>
      <c r="D12" s="244"/>
      <c r="E12" s="244"/>
      <c r="F12" s="244"/>
      <c r="G12" s="1163" t="s">
        <v>478</v>
      </c>
      <c r="H12" s="1164"/>
      <c r="I12" s="1164"/>
      <c r="J12" s="1165"/>
      <c r="K12" s="267" t="s">
        <v>479</v>
      </c>
      <c r="L12" s="268" t="s">
        <v>479</v>
      </c>
      <c r="M12" s="269">
        <v>853</v>
      </c>
      <c r="N12" s="270" t="s">
        <v>479</v>
      </c>
    </row>
    <row r="13" spans="1:16" ht="13.5" customHeight="1">
      <c r="A13" s="248"/>
      <c r="B13" s="244"/>
      <c r="C13" s="244"/>
      <c r="D13" s="244"/>
      <c r="E13" s="244"/>
      <c r="F13" s="244"/>
      <c r="G13" s="1163" t="s">
        <v>480</v>
      </c>
      <c r="H13" s="1164"/>
      <c r="I13" s="1164"/>
      <c r="J13" s="1165"/>
      <c r="K13" s="267" t="s">
        <v>479</v>
      </c>
      <c r="L13" s="268" t="s">
        <v>479</v>
      </c>
      <c r="M13" s="269">
        <v>12</v>
      </c>
      <c r="N13" s="270" t="s">
        <v>479</v>
      </c>
    </row>
    <row r="14" spans="1:16" ht="13.5" customHeight="1">
      <c r="A14" s="248"/>
      <c r="B14" s="244"/>
      <c r="C14" s="244"/>
      <c r="D14" s="244"/>
      <c r="E14" s="244"/>
      <c r="F14" s="244"/>
      <c r="G14" s="1163" t="s">
        <v>481</v>
      </c>
      <c r="H14" s="1164"/>
      <c r="I14" s="1164"/>
      <c r="J14" s="1165"/>
      <c r="K14" s="267">
        <v>167773</v>
      </c>
      <c r="L14" s="268">
        <v>4644</v>
      </c>
      <c r="M14" s="269">
        <v>4061</v>
      </c>
      <c r="N14" s="270">
        <v>14.4</v>
      </c>
    </row>
    <row r="15" spans="1:16" ht="13.5" customHeight="1">
      <c r="A15" s="248"/>
      <c r="B15" s="244"/>
      <c r="C15" s="244"/>
      <c r="D15" s="244"/>
      <c r="E15" s="244"/>
      <c r="F15" s="244"/>
      <c r="G15" s="1163" t="s">
        <v>482</v>
      </c>
      <c r="H15" s="1164"/>
      <c r="I15" s="1164"/>
      <c r="J15" s="1165"/>
      <c r="K15" s="267">
        <v>70709</v>
      </c>
      <c r="L15" s="268">
        <v>1957</v>
      </c>
      <c r="M15" s="269">
        <v>2096</v>
      </c>
      <c r="N15" s="270">
        <v>-6.6</v>
      </c>
    </row>
    <row r="16" spans="1:16">
      <c r="A16" s="248"/>
      <c r="B16" s="244"/>
      <c r="C16" s="244"/>
      <c r="D16" s="244"/>
      <c r="E16" s="244"/>
      <c r="F16" s="244"/>
      <c r="G16" s="1166" t="s">
        <v>483</v>
      </c>
      <c r="H16" s="1167"/>
      <c r="I16" s="1167"/>
      <c r="J16" s="1168"/>
      <c r="K16" s="268">
        <v>-368365</v>
      </c>
      <c r="L16" s="268">
        <v>-10196</v>
      </c>
      <c r="M16" s="269">
        <v>-9609</v>
      </c>
      <c r="N16" s="270">
        <v>6.1</v>
      </c>
    </row>
    <row r="17" spans="1:16">
      <c r="A17" s="248"/>
      <c r="B17" s="244"/>
      <c r="C17" s="244"/>
      <c r="D17" s="244"/>
      <c r="E17" s="244"/>
      <c r="F17" s="244"/>
      <c r="G17" s="1166" t="s">
        <v>166</v>
      </c>
      <c r="H17" s="1167"/>
      <c r="I17" s="1167"/>
      <c r="J17" s="1168"/>
      <c r="K17" s="268">
        <v>3728905</v>
      </c>
      <c r="L17" s="268">
        <v>103208</v>
      </c>
      <c r="M17" s="269">
        <v>101883</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11.68</v>
      </c>
      <c r="L21" s="281">
        <v>9.81</v>
      </c>
      <c r="M21" s="282">
        <v>1.87</v>
      </c>
      <c r="N21" s="249"/>
      <c r="O21" s="283"/>
      <c r="P21" s="279"/>
    </row>
    <row r="22" spans="1:16" s="284" customFormat="1">
      <c r="A22" s="279"/>
      <c r="B22" s="249"/>
      <c r="C22" s="249"/>
      <c r="D22" s="249"/>
      <c r="E22" s="249"/>
      <c r="F22" s="249"/>
      <c r="G22" s="1160" t="s">
        <v>489</v>
      </c>
      <c r="H22" s="1161"/>
      <c r="I22" s="1161"/>
      <c r="J22" s="1162"/>
      <c r="K22" s="285">
        <v>97.9</v>
      </c>
      <c r="L22" s="286">
        <v>97.8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2961960</v>
      </c>
      <c r="L32" s="294">
        <v>81981</v>
      </c>
      <c r="M32" s="295">
        <v>68295</v>
      </c>
      <c r="N32" s="296">
        <v>20</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20</v>
      </c>
      <c r="N34" s="296" t="s">
        <v>479</v>
      </c>
    </row>
    <row r="35" spans="1:16" ht="27" customHeight="1">
      <c r="A35" s="248"/>
      <c r="B35" s="244"/>
      <c r="C35" s="244"/>
      <c r="D35" s="244"/>
      <c r="E35" s="244"/>
      <c r="F35" s="244"/>
      <c r="G35" s="1151" t="s">
        <v>496</v>
      </c>
      <c r="H35" s="1152"/>
      <c r="I35" s="1152"/>
      <c r="J35" s="1153"/>
      <c r="K35" s="294">
        <v>835091</v>
      </c>
      <c r="L35" s="294">
        <v>23114</v>
      </c>
      <c r="M35" s="295">
        <v>17270</v>
      </c>
      <c r="N35" s="296">
        <v>33.799999999999997</v>
      </c>
    </row>
    <row r="36" spans="1:16" ht="27" customHeight="1">
      <c r="A36" s="248"/>
      <c r="B36" s="244"/>
      <c r="C36" s="244"/>
      <c r="D36" s="244"/>
      <c r="E36" s="244"/>
      <c r="F36" s="244"/>
      <c r="G36" s="1151" t="s">
        <v>497</v>
      </c>
      <c r="H36" s="1152"/>
      <c r="I36" s="1152"/>
      <c r="J36" s="1153"/>
      <c r="K36" s="294">
        <v>29874</v>
      </c>
      <c r="L36" s="294">
        <v>827</v>
      </c>
      <c r="M36" s="295">
        <v>2908</v>
      </c>
      <c r="N36" s="296">
        <v>-71.599999999999994</v>
      </c>
    </row>
    <row r="37" spans="1:16" ht="13.5" customHeight="1">
      <c r="A37" s="248"/>
      <c r="B37" s="244"/>
      <c r="C37" s="244"/>
      <c r="D37" s="244"/>
      <c r="E37" s="244"/>
      <c r="F37" s="244"/>
      <c r="G37" s="1151" t="s">
        <v>498</v>
      </c>
      <c r="H37" s="1152"/>
      <c r="I37" s="1152"/>
      <c r="J37" s="1153"/>
      <c r="K37" s="294">
        <v>37676</v>
      </c>
      <c r="L37" s="294">
        <v>1043</v>
      </c>
      <c r="M37" s="295">
        <v>1444</v>
      </c>
      <c r="N37" s="296">
        <v>-27.8</v>
      </c>
    </row>
    <row r="38" spans="1:16" ht="27" customHeight="1">
      <c r="A38" s="248"/>
      <c r="B38" s="244"/>
      <c r="C38" s="244"/>
      <c r="D38" s="244"/>
      <c r="E38" s="244"/>
      <c r="F38" s="244"/>
      <c r="G38" s="1154" t="s">
        <v>499</v>
      </c>
      <c r="H38" s="1155"/>
      <c r="I38" s="1155"/>
      <c r="J38" s="1156"/>
      <c r="K38" s="297" t="s">
        <v>479</v>
      </c>
      <c r="L38" s="297" t="s">
        <v>479</v>
      </c>
      <c r="M38" s="298">
        <v>7</v>
      </c>
      <c r="N38" s="299" t="s">
        <v>479</v>
      </c>
      <c r="O38" s="293"/>
    </row>
    <row r="39" spans="1:16">
      <c r="A39" s="248"/>
      <c r="B39" s="244"/>
      <c r="C39" s="244"/>
      <c r="D39" s="244"/>
      <c r="E39" s="244"/>
      <c r="F39" s="244"/>
      <c r="G39" s="1154" t="s">
        <v>500</v>
      </c>
      <c r="H39" s="1155"/>
      <c r="I39" s="1155"/>
      <c r="J39" s="1156"/>
      <c r="K39" s="300">
        <v>-223202</v>
      </c>
      <c r="L39" s="300">
        <v>-6178</v>
      </c>
      <c r="M39" s="301">
        <v>-4412</v>
      </c>
      <c r="N39" s="302">
        <v>40</v>
      </c>
      <c r="O39" s="293"/>
    </row>
    <row r="40" spans="1:16" ht="27" customHeight="1">
      <c r="A40" s="248"/>
      <c r="B40" s="244"/>
      <c r="C40" s="244"/>
      <c r="D40" s="244"/>
      <c r="E40" s="244"/>
      <c r="F40" s="244"/>
      <c r="G40" s="1151" t="s">
        <v>501</v>
      </c>
      <c r="H40" s="1152"/>
      <c r="I40" s="1152"/>
      <c r="J40" s="1153"/>
      <c r="K40" s="300">
        <v>-2560643</v>
      </c>
      <c r="L40" s="300">
        <v>-70873</v>
      </c>
      <c r="M40" s="301">
        <v>-58381</v>
      </c>
      <c r="N40" s="302">
        <v>21.4</v>
      </c>
      <c r="O40" s="293"/>
    </row>
    <row r="41" spans="1:16">
      <c r="A41" s="248"/>
      <c r="B41" s="244"/>
      <c r="C41" s="244"/>
      <c r="D41" s="244"/>
      <c r="E41" s="244"/>
      <c r="F41" s="244"/>
      <c r="G41" s="1157" t="s">
        <v>277</v>
      </c>
      <c r="H41" s="1158"/>
      <c r="I41" s="1158"/>
      <c r="J41" s="1159"/>
      <c r="K41" s="294">
        <v>1080756</v>
      </c>
      <c r="L41" s="300">
        <v>29913</v>
      </c>
      <c r="M41" s="301">
        <v>27153</v>
      </c>
      <c r="N41" s="302">
        <v>10.199999999999999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2791718</v>
      </c>
      <c r="J51" s="320">
        <v>73225</v>
      </c>
      <c r="K51" s="321">
        <v>-20.100000000000001</v>
      </c>
      <c r="L51" s="322">
        <v>67201</v>
      </c>
      <c r="M51" s="323">
        <v>-14.6</v>
      </c>
      <c r="N51" s="324">
        <v>-5.5</v>
      </c>
    </row>
    <row r="52" spans="1:14">
      <c r="A52" s="248"/>
      <c r="B52" s="244"/>
      <c r="C52" s="244"/>
      <c r="D52" s="244"/>
      <c r="E52" s="244"/>
      <c r="F52" s="244"/>
      <c r="G52" s="325"/>
      <c r="H52" s="326" t="s">
        <v>512</v>
      </c>
      <c r="I52" s="327">
        <v>1474206</v>
      </c>
      <c r="J52" s="328">
        <v>38668</v>
      </c>
      <c r="K52" s="329">
        <v>-11.2</v>
      </c>
      <c r="L52" s="330">
        <v>35210</v>
      </c>
      <c r="M52" s="331">
        <v>-7.6</v>
      </c>
      <c r="N52" s="332">
        <v>-3.6</v>
      </c>
    </row>
    <row r="53" spans="1:14">
      <c r="A53" s="248"/>
      <c r="B53" s="244"/>
      <c r="C53" s="244"/>
      <c r="D53" s="244"/>
      <c r="E53" s="244"/>
      <c r="F53" s="244"/>
      <c r="G53" s="310" t="s">
        <v>513</v>
      </c>
      <c r="H53" s="311"/>
      <c r="I53" s="319">
        <v>2658973</v>
      </c>
      <c r="J53" s="320">
        <v>70338</v>
      </c>
      <c r="K53" s="321">
        <v>-3.9</v>
      </c>
      <c r="L53" s="322">
        <v>75709</v>
      </c>
      <c r="M53" s="323">
        <v>12.7</v>
      </c>
      <c r="N53" s="324">
        <v>-16.600000000000001</v>
      </c>
    </row>
    <row r="54" spans="1:14">
      <c r="A54" s="248"/>
      <c r="B54" s="244"/>
      <c r="C54" s="244"/>
      <c r="D54" s="244"/>
      <c r="E54" s="244"/>
      <c r="F54" s="244"/>
      <c r="G54" s="325"/>
      <c r="H54" s="326" t="s">
        <v>512</v>
      </c>
      <c r="I54" s="327">
        <v>1972492</v>
      </c>
      <c r="J54" s="328">
        <v>52178</v>
      </c>
      <c r="K54" s="329">
        <v>34.9</v>
      </c>
      <c r="L54" s="330">
        <v>35212</v>
      </c>
      <c r="M54" s="331">
        <v>0</v>
      </c>
      <c r="N54" s="332">
        <v>34.9</v>
      </c>
    </row>
    <row r="55" spans="1:14">
      <c r="A55" s="248"/>
      <c r="B55" s="244"/>
      <c r="C55" s="244"/>
      <c r="D55" s="244"/>
      <c r="E55" s="244"/>
      <c r="F55" s="244"/>
      <c r="G55" s="310" t="s">
        <v>514</v>
      </c>
      <c r="H55" s="311"/>
      <c r="I55" s="319">
        <v>2730295</v>
      </c>
      <c r="J55" s="320">
        <v>73034</v>
      </c>
      <c r="K55" s="321">
        <v>3.8</v>
      </c>
      <c r="L55" s="322">
        <v>90961</v>
      </c>
      <c r="M55" s="323">
        <v>20.100000000000001</v>
      </c>
      <c r="N55" s="324">
        <v>-16.3</v>
      </c>
    </row>
    <row r="56" spans="1:14">
      <c r="A56" s="248"/>
      <c r="B56" s="244"/>
      <c r="C56" s="244"/>
      <c r="D56" s="244"/>
      <c r="E56" s="244"/>
      <c r="F56" s="244"/>
      <c r="G56" s="325"/>
      <c r="H56" s="326" t="s">
        <v>512</v>
      </c>
      <c r="I56" s="327">
        <v>1387742</v>
      </c>
      <c r="J56" s="328">
        <v>37121</v>
      </c>
      <c r="K56" s="329">
        <v>-28.9</v>
      </c>
      <c r="L56" s="330">
        <v>37720</v>
      </c>
      <c r="M56" s="331">
        <v>7.1</v>
      </c>
      <c r="N56" s="332">
        <v>-36</v>
      </c>
    </row>
    <row r="57" spans="1:14">
      <c r="A57" s="248"/>
      <c r="B57" s="244"/>
      <c r="C57" s="244"/>
      <c r="D57" s="244"/>
      <c r="E57" s="244"/>
      <c r="F57" s="244"/>
      <c r="G57" s="310" t="s">
        <v>515</v>
      </c>
      <c r="H57" s="311"/>
      <c r="I57" s="319">
        <v>3904260</v>
      </c>
      <c r="J57" s="320">
        <v>106134</v>
      </c>
      <c r="K57" s="321">
        <v>45.3</v>
      </c>
      <c r="L57" s="322">
        <v>106614</v>
      </c>
      <c r="M57" s="323">
        <v>17.2</v>
      </c>
      <c r="N57" s="324">
        <v>28.1</v>
      </c>
    </row>
    <row r="58" spans="1:14">
      <c r="A58" s="248"/>
      <c r="B58" s="244"/>
      <c r="C58" s="244"/>
      <c r="D58" s="244"/>
      <c r="E58" s="244"/>
      <c r="F58" s="244"/>
      <c r="G58" s="325"/>
      <c r="H58" s="326" t="s">
        <v>512</v>
      </c>
      <c r="I58" s="327">
        <v>2293114</v>
      </c>
      <c r="J58" s="328">
        <v>62337</v>
      </c>
      <c r="K58" s="329">
        <v>67.900000000000006</v>
      </c>
      <c r="L58" s="330">
        <v>45545</v>
      </c>
      <c r="M58" s="331">
        <v>20.7</v>
      </c>
      <c r="N58" s="332">
        <v>47.2</v>
      </c>
    </row>
    <row r="59" spans="1:14">
      <c r="A59" s="248"/>
      <c r="B59" s="244"/>
      <c r="C59" s="244"/>
      <c r="D59" s="244"/>
      <c r="E59" s="244"/>
      <c r="F59" s="244"/>
      <c r="G59" s="310" t="s">
        <v>516</v>
      </c>
      <c r="H59" s="311"/>
      <c r="I59" s="319">
        <v>3179650</v>
      </c>
      <c r="J59" s="320">
        <v>88006</v>
      </c>
      <c r="K59" s="321">
        <v>-17.100000000000001</v>
      </c>
      <c r="L59" s="322">
        <v>85459</v>
      </c>
      <c r="M59" s="323">
        <v>-19.8</v>
      </c>
      <c r="N59" s="324">
        <v>2.7</v>
      </c>
    </row>
    <row r="60" spans="1:14">
      <c r="A60" s="248"/>
      <c r="B60" s="244"/>
      <c r="C60" s="244"/>
      <c r="D60" s="244"/>
      <c r="E60" s="244"/>
      <c r="F60" s="244"/>
      <c r="G60" s="325"/>
      <c r="H60" s="326" t="s">
        <v>512</v>
      </c>
      <c r="I60" s="333">
        <v>2139038</v>
      </c>
      <c r="J60" s="328">
        <v>59204</v>
      </c>
      <c r="K60" s="329">
        <v>-5</v>
      </c>
      <c r="L60" s="330">
        <v>44378</v>
      </c>
      <c r="M60" s="331">
        <v>-2.6</v>
      </c>
      <c r="N60" s="332">
        <v>-2.4</v>
      </c>
    </row>
    <row r="61" spans="1:14">
      <c r="A61" s="248"/>
      <c r="B61" s="244"/>
      <c r="C61" s="244"/>
      <c r="D61" s="244"/>
      <c r="E61" s="244"/>
      <c r="F61" s="244"/>
      <c r="G61" s="310" t="s">
        <v>517</v>
      </c>
      <c r="H61" s="334"/>
      <c r="I61" s="335">
        <v>3052979</v>
      </c>
      <c r="J61" s="336">
        <v>82147</v>
      </c>
      <c r="K61" s="337">
        <v>1.6</v>
      </c>
      <c r="L61" s="338">
        <v>85189</v>
      </c>
      <c r="M61" s="339">
        <v>3.1</v>
      </c>
      <c r="N61" s="324">
        <v>-1.5</v>
      </c>
    </row>
    <row r="62" spans="1:14">
      <c r="A62" s="248"/>
      <c r="B62" s="244"/>
      <c r="C62" s="244"/>
      <c r="D62" s="244"/>
      <c r="E62" s="244"/>
      <c r="F62" s="244"/>
      <c r="G62" s="325"/>
      <c r="H62" s="326" t="s">
        <v>512</v>
      </c>
      <c r="I62" s="327">
        <v>1853318</v>
      </c>
      <c r="J62" s="328">
        <v>49902</v>
      </c>
      <c r="K62" s="329">
        <v>11.5</v>
      </c>
      <c r="L62" s="330">
        <v>39613</v>
      </c>
      <c r="M62" s="331">
        <v>3.5</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10.85</v>
      </c>
      <c r="G47" s="12">
        <v>12.39</v>
      </c>
      <c r="H47" s="12">
        <v>15.33</v>
      </c>
      <c r="I47" s="12">
        <v>15.56</v>
      </c>
      <c r="J47" s="13">
        <v>15.71</v>
      </c>
    </row>
    <row r="48" spans="2:10" ht="57.75" customHeight="1">
      <c r="B48" s="14"/>
      <c r="C48" s="1171" t="s">
        <v>4</v>
      </c>
      <c r="D48" s="1171"/>
      <c r="E48" s="1172"/>
      <c r="F48" s="15">
        <v>2.88</v>
      </c>
      <c r="G48" s="16">
        <v>3.38</v>
      </c>
      <c r="H48" s="16">
        <v>4.9000000000000004</v>
      </c>
      <c r="I48" s="16">
        <v>3.08</v>
      </c>
      <c r="J48" s="17">
        <v>5.09</v>
      </c>
    </row>
    <row r="49" spans="2:10" ht="57.75" customHeight="1" thickBot="1">
      <c r="B49" s="18"/>
      <c r="C49" s="1173" t="s">
        <v>5</v>
      </c>
      <c r="D49" s="1173"/>
      <c r="E49" s="1174"/>
      <c r="F49" s="19">
        <v>4.55</v>
      </c>
      <c r="G49" s="20">
        <v>4.58</v>
      </c>
      <c r="H49" s="20">
        <v>4.7699999999999996</v>
      </c>
      <c r="I49" s="20" t="s">
        <v>524</v>
      </c>
      <c r="J49" s="21">
        <v>2.4500000000000002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2017-03-29T02:12:39Z</cp:lastPrinted>
  <dcterms:created xsi:type="dcterms:W3CDTF">2017-02-15T21:47:37Z</dcterms:created>
  <dcterms:modified xsi:type="dcterms:W3CDTF">2017-05-15T09:42:06Z</dcterms:modified>
  <cp:category/>
</cp:coreProperties>
</file>