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\\192.168.15.220\健康増進課\00_03_事務関係\★契約★\予防接種\R8\"/>
    </mc:Choice>
  </mc:AlternateContent>
  <xr:revisionPtr revIDLastSave="0" documentId="13_ncr:1_{8DA6880C-19EA-400A-8D77-06397E9FA69F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R7" sheetId="8" r:id="rId1"/>
    <sheet name="Sheet1" sheetId="4" r:id="rId2"/>
  </sheets>
  <definedNames>
    <definedName name="_xlnm.Print_Area" localSheetId="0">'R7'!$A$1:$N$73</definedName>
    <definedName name="_xlnm.Print_Area" localSheetId="1">Sheet1!$A$1:$M$60</definedName>
  </definedNames>
  <calcPr calcId="191029"/>
</workbook>
</file>

<file path=xl/calcChain.xml><?xml version="1.0" encoding="utf-8"?>
<calcChain xmlns="http://schemas.openxmlformats.org/spreadsheetml/2006/main">
  <c r="N11" i="8" l="1"/>
  <c r="H24" i="4" l="1"/>
  <c r="G24" i="4"/>
  <c r="D24" i="4"/>
  <c r="H23" i="4" l="1"/>
  <c r="H22" i="4"/>
  <c r="H18" i="4"/>
  <c r="H10" i="4"/>
  <c r="H5" i="4"/>
  <c r="H9" i="4"/>
  <c r="G9" i="4"/>
  <c r="H25" i="4"/>
  <c r="H17" i="4"/>
  <c r="G8" i="4"/>
  <c r="D15" i="4" l="1"/>
  <c r="D4" i="4"/>
  <c r="D2" i="4"/>
  <c r="D6" i="4"/>
  <c r="D5" i="4"/>
  <c r="L9" i="4"/>
  <c r="D3" i="4" s="1"/>
  <c r="D12" i="4"/>
  <c r="D13" i="4"/>
  <c r="G3" i="4" l="1"/>
  <c r="H3" i="4" s="1"/>
  <c r="H56" i="4" l="1"/>
  <c r="G36" i="4"/>
  <c r="H36" i="4" s="1"/>
  <c r="D36" i="4"/>
  <c r="D28" i="4"/>
  <c r="D27" i="4"/>
  <c r="E25" i="4"/>
  <c r="D23" i="4"/>
  <c r="D26" i="4"/>
  <c r="D25" i="4"/>
  <c r="D22" i="4"/>
  <c r="D34" i="4"/>
  <c r="D18" i="4"/>
  <c r="G18" i="4" s="1"/>
  <c r="D8" i="4"/>
  <c r="D35" i="4" l="1"/>
  <c r="G35" i="4" s="1"/>
  <c r="H35" i="4" s="1"/>
  <c r="G15" i="4"/>
  <c r="H15" i="4" l="1"/>
  <c r="D9" i="4"/>
  <c r="H14" i="4" l="1"/>
  <c r="G56" i="4"/>
  <c r="E62" i="4" l="1"/>
  <c r="D62" i="4"/>
  <c r="E61" i="4"/>
  <c r="D61" i="4"/>
  <c r="E51" i="4"/>
  <c r="D51" i="4"/>
  <c r="E49" i="4"/>
  <c r="D49" i="4"/>
  <c r="D53" i="4"/>
  <c r="G53" i="4" s="1"/>
  <c r="D52" i="4"/>
  <c r="G52" i="4" s="1"/>
  <c r="D50" i="4"/>
  <c r="D48" i="4"/>
  <c r="G48" i="4" s="1"/>
  <c r="D44" i="4"/>
  <c r="G44" i="4" s="1"/>
  <c r="D43" i="4"/>
  <c r="D41" i="4"/>
  <c r="G41" i="4" s="1"/>
  <c r="H41" i="4" s="1"/>
  <c r="D39" i="4"/>
  <c r="G39" i="4" s="1"/>
  <c r="G34" i="4"/>
  <c r="H34" i="4" s="1"/>
  <c r="D33" i="4"/>
  <c r="D32" i="4"/>
  <c r="G32" i="4" s="1"/>
  <c r="D31" i="4"/>
  <c r="D30" i="4"/>
  <c r="D29" i="4"/>
  <c r="G28" i="4"/>
  <c r="E23" i="4"/>
  <c r="E27" i="4"/>
  <c r="G13" i="4"/>
  <c r="D11" i="4"/>
  <c r="G11" i="4" s="1"/>
  <c r="D10" i="4"/>
  <c r="G10" i="4" s="1"/>
  <c r="H44" i="4" l="1"/>
  <c r="H32" i="4"/>
  <c r="G23" i="4"/>
  <c r="G49" i="4"/>
  <c r="H49" i="4" s="1"/>
  <c r="G25" i="4"/>
  <c r="G61" i="4"/>
  <c r="H61" i="4" s="1"/>
  <c r="G12" i="4"/>
  <c r="H12" i="4" s="1"/>
  <c r="G62" i="4"/>
  <c r="H62" i="4" s="1"/>
  <c r="G51" i="4"/>
  <c r="H51" i="4" s="1"/>
  <c r="G27" i="4"/>
  <c r="H27" i="4" s="1"/>
  <c r="G30" i="4"/>
  <c r="H30" i="4" s="1"/>
  <c r="G33" i="4"/>
  <c r="H33" i="4" s="1"/>
  <c r="G50" i="4"/>
  <c r="H50" i="4" s="1"/>
  <c r="G26" i="4"/>
  <c r="H26" i="4" s="1"/>
  <c r="G31" i="4"/>
  <c r="H31" i="4" s="1"/>
  <c r="G22" i="4"/>
  <c r="G29" i="4"/>
  <c r="H29" i="4" s="1"/>
  <c r="G43" i="4"/>
  <c r="H43" i="4" s="1"/>
  <c r="H53" i="4"/>
  <c r="H48" i="4"/>
  <c r="H52" i="4"/>
  <c r="H39" i="4"/>
  <c r="H28" i="4"/>
  <c r="G2" i="4"/>
  <c r="L21" i="4"/>
  <c r="L18" i="4"/>
  <c r="D57" i="4" s="1"/>
  <c r="L12" i="4"/>
  <c r="H8" i="4"/>
  <c r="H11" i="4"/>
  <c r="H13" i="4"/>
  <c r="D17" i="4" l="1"/>
  <c r="G17" i="4" s="1"/>
  <c r="D16" i="4"/>
  <c r="G16" i="4" s="1"/>
  <c r="G5" i="4"/>
  <c r="G57" i="4"/>
  <c r="H57" i="4" s="1"/>
  <c r="G6" i="4"/>
  <c r="H6" i="4" s="1"/>
  <c r="D40" i="4"/>
  <c r="D42" i="4"/>
  <c r="D7" i="4"/>
  <c r="H2" i="4"/>
  <c r="H16" i="4" l="1"/>
  <c r="G7" i="4"/>
  <c r="H7" i="4" s="1"/>
  <c r="G40" i="4"/>
  <c r="H40" i="4" s="1"/>
  <c r="G4" i="4"/>
  <c r="H4" i="4" s="1"/>
  <c r="G42" i="4"/>
  <c r="H42" i="4" s="1"/>
  <c r="F7" i="8" l="1"/>
</calcChain>
</file>

<file path=xl/sharedStrings.xml><?xml version="1.0" encoding="utf-8"?>
<sst xmlns="http://schemas.openxmlformats.org/spreadsheetml/2006/main" count="301" uniqueCount="120">
  <si>
    <t>請求金額</t>
    <rPh sb="0" eb="2">
      <t>セイキュウ</t>
    </rPh>
    <rPh sb="2" eb="4">
      <t>キンガク</t>
    </rPh>
    <phoneticPr fontId="2"/>
  </si>
  <si>
    <t>接種者数</t>
    <rPh sb="0" eb="2">
      <t>セッシュ</t>
    </rPh>
    <rPh sb="2" eb="3">
      <t>シャ</t>
    </rPh>
    <rPh sb="3" eb="4">
      <t>スウ</t>
    </rPh>
    <phoneticPr fontId="2"/>
  </si>
  <si>
    <t>単価</t>
    <rPh sb="0" eb="2">
      <t>タンカ</t>
    </rPh>
    <phoneticPr fontId="2"/>
  </si>
  <si>
    <t>１回目</t>
    <rPh sb="1" eb="3">
      <t>カイメ</t>
    </rPh>
    <phoneticPr fontId="2"/>
  </si>
  <si>
    <t>人</t>
    <rPh sb="0" eb="1">
      <t>ニン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</si>
  <si>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</si>
  <si>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</si>
  <si>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二種混合</t>
    <rPh sb="0" eb="2">
      <t>ニシュ</t>
    </rPh>
    <rPh sb="2" eb="4">
      <t>コンゴウ</t>
    </rPh>
    <phoneticPr fontId="2"/>
  </si>
  <si>
    <t>日本脳炎</t>
    <rPh sb="0" eb="2">
      <t>ニホン</t>
    </rPh>
    <rPh sb="2" eb="4">
      <t>ノウエン</t>
    </rPh>
    <phoneticPr fontId="2"/>
  </si>
  <si>
    <t>Ⅰ期追加</t>
    <rPh sb="1" eb="2">
      <t>キ</t>
    </rPh>
    <rPh sb="2" eb="4">
      <t>ツイカ</t>
    </rPh>
    <phoneticPr fontId="2"/>
  </si>
  <si>
    <t>２期</t>
    <rPh sb="1" eb="2">
      <t>キ</t>
    </rPh>
    <phoneticPr fontId="2"/>
  </si>
  <si>
    <t>計　　　　　　　（円）</t>
    <rPh sb="0" eb="1">
      <t>ケイ</t>
    </rPh>
    <rPh sb="9" eb="10">
      <t>エン</t>
    </rPh>
    <phoneticPr fontId="2"/>
  </si>
  <si>
    <t>住所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</si>
  <si>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</si>
  <si>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管理者名</t>
    <rPh sb="0" eb="2">
      <t>カンリ</t>
    </rPh>
    <rPh sb="2" eb="3">
      <t>シャ</t>
    </rPh>
    <rPh sb="3" eb="4">
      <t>メイ</t>
    </rPh>
    <phoneticPr fontId="2"/>
  </si>
  <si>
    <t>ＢＣＧ</t>
    <phoneticPr fontId="2"/>
  </si>
  <si>
    <t>麻しん（単）１期</t>
    <rPh sb="0" eb="1">
      <t>マ</t>
    </rPh>
    <rPh sb="4" eb="5">
      <t>タン</t>
    </rPh>
    <rPh sb="7" eb="8">
      <t>キ</t>
    </rPh>
    <phoneticPr fontId="2"/>
  </si>
  <si>
    <t>麻しん（単）２期</t>
    <rPh sb="0" eb="1">
      <t>マ</t>
    </rPh>
    <rPh sb="4" eb="5">
      <t>タン</t>
    </rPh>
    <rPh sb="7" eb="8">
      <t>キ</t>
    </rPh>
    <phoneticPr fontId="2"/>
  </si>
  <si>
    <t>風しん（単）１期</t>
    <rPh sb="0" eb="1">
      <t>フウ</t>
    </rPh>
    <rPh sb="4" eb="5">
      <t>タン</t>
    </rPh>
    <rPh sb="7" eb="8">
      <t>キ</t>
    </rPh>
    <phoneticPr fontId="2"/>
  </si>
  <si>
    <t>風しん（単）２期</t>
    <rPh sb="0" eb="1">
      <t>フウ</t>
    </rPh>
    <rPh sb="4" eb="5">
      <t>タン</t>
    </rPh>
    <rPh sb="7" eb="8">
      <t>キ</t>
    </rPh>
    <phoneticPr fontId="2"/>
  </si>
  <si>
    <t>予防接種の種類</t>
    <rPh sb="0" eb="2">
      <t>ヨボウ</t>
    </rPh>
    <rPh sb="2" eb="4">
      <t>セッシュ</t>
    </rPh>
    <rPh sb="5" eb="7">
      <t>シュルイ</t>
    </rPh>
    <phoneticPr fontId="2"/>
  </si>
  <si>
    <t>Ｈｉｂ（ヒブ）</t>
    <phoneticPr fontId="2"/>
  </si>
  <si>
    <t>銀行</t>
    <rPh sb="0" eb="2">
      <t>ギンコウ</t>
    </rPh>
    <phoneticPr fontId="2"/>
  </si>
  <si>
    <t>農協</t>
    <rPh sb="0" eb="2">
      <t>ノウキョウ</t>
    </rPh>
    <phoneticPr fontId="2"/>
  </si>
  <si>
    <t>支店</t>
    <rPh sb="0" eb="2">
      <t>シテン</t>
    </rPh>
    <phoneticPr fontId="2"/>
  </si>
  <si>
    <t>支所</t>
    <rPh sb="0" eb="2">
      <t>シショ</t>
    </rPh>
    <phoneticPr fontId="2"/>
  </si>
  <si>
    <t>名義人</t>
    <rPh sb="0" eb="2">
      <t>メイギ</t>
    </rPh>
    <rPh sb="2" eb="3">
      <t>ニン</t>
    </rPh>
    <phoneticPr fontId="2"/>
  </si>
  <si>
    <t>口座番号（普通・当座）</t>
    <rPh sb="0" eb="2">
      <t>コウザ</t>
    </rPh>
    <rPh sb="2" eb="4">
      <t>バンゴウ</t>
    </rPh>
    <rPh sb="5" eb="7">
      <t>フツウ</t>
    </rPh>
    <rPh sb="8" eb="10">
      <t>トウザ</t>
    </rPh>
    <phoneticPr fontId="2"/>
  </si>
  <si>
    <t>NO:</t>
    <phoneticPr fontId="2"/>
  </si>
  <si>
    <t>（振込先）</t>
    <rPh sb="1" eb="3">
      <t>フリコミ</t>
    </rPh>
    <rPh sb="3" eb="4">
      <t>サキ</t>
    </rPh>
    <phoneticPr fontId="2"/>
  </si>
  <si>
    <t>フリガナ</t>
    <phoneticPr fontId="2"/>
  </si>
  <si>
    <t>　長門市長　　様</t>
    <rPh sb="1" eb="5">
      <t>ナガトシチョウ</t>
    </rPh>
    <rPh sb="7" eb="8">
      <t>サマ</t>
    </rPh>
    <phoneticPr fontId="2"/>
  </si>
  <si>
    <t>ポリオ</t>
    <phoneticPr fontId="2"/>
  </si>
  <si>
    <t>初回</t>
    <rPh sb="0" eb="2">
      <t>ショカイ</t>
    </rPh>
    <phoneticPr fontId="2"/>
  </si>
  <si>
    <t>追加</t>
    <rPh sb="0" eb="2">
      <t>ツイカ</t>
    </rPh>
    <phoneticPr fontId="2"/>
  </si>
  <si>
    <t>水痘</t>
    <rPh sb="0" eb="2">
      <t>スイトウ</t>
    </rPh>
    <phoneticPr fontId="2"/>
  </si>
  <si>
    <t>計（円）</t>
    <rPh sb="0" eb="1">
      <t>ケイ</t>
    </rPh>
    <rPh sb="2" eb="3">
      <t>エン</t>
    </rPh>
    <phoneticPr fontId="2"/>
  </si>
  <si>
    <t>Ⅰ期
初回</t>
    <rPh sb="1" eb="2">
      <t>キ</t>
    </rPh>
    <rPh sb="3" eb="5">
      <t>ショカイ</t>
    </rPh>
    <phoneticPr fontId="2"/>
  </si>
  <si>
    <t>年</t>
    <rPh sb="0" eb="1">
      <t>ネン</t>
    </rPh>
    <phoneticPr fontId="2"/>
  </si>
  <si>
    <t>月分を上記のとおり請求します。</t>
    <rPh sb="0" eb="1">
      <t>ガツ</t>
    </rPh>
    <rPh sb="1" eb="2">
      <t>ブン</t>
    </rPh>
    <rPh sb="3" eb="5">
      <t>ジョウキ</t>
    </rPh>
    <rPh sb="9" eb="11">
      <t>セイキュウ</t>
    </rPh>
    <phoneticPr fontId="2"/>
  </si>
  <si>
    <t>MR</t>
    <phoneticPr fontId="2"/>
  </si>
  <si>
    <t>1期</t>
    <rPh sb="1" eb="2">
      <t>キ</t>
    </rPh>
    <phoneticPr fontId="2"/>
  </si>
  <si>
    <t>2期</t>
    <rPh sb="1" eb="2">
      <t>キ</t>
    </rPh>
    <phoneticPr fontId="2"/>
  </si>
  <si>
    <t>技術料</t>
    <rPh sb="0" eb="3">
      <t>ギジュツリョウ</t>
    </rPh>
    <phoneticPr fontId="2"/>
  </si>
  <si>
    <t>ワクチン料</t>
    <rPh sb="4" eb="5">
      <t>リョウ</t>
    </rPh>
    <phoneticPr fontId="2"/>
  </si>
  <si>
    <t>消費税</t>
    <rPh sb="0" eb="3">
      <t>ショウヒゼイ</t>
    </rPh>
    <phoneticPr fontId="2"/>
  </si>
  <si>
    <t>計</t>
    <rPh sb="0" eb="1">
      <t>ケイ</t>
    </rPh>
    <phoneticPr fontId="2"/>
  </si>
  <si>
    <t>小児科外来診療料</t>
    <rPh sb="0" eb="3">
      <t>ショウニカ</t>
    </rPh>
    <rPh sb="3" eb="5">
      <t>ガイライ</t>
    </rPh>
    <rPh sb="5" eb="7">
      <t>シンリョウ</t>
    </rPh>
    <rPh sb="7" eb="8">
      <t>リョウ</t>
    </rPh>
    <phoneticPr fontId="2"/>
  </si>
  <si>
    <t>再診料</t>
    <rPh sb="0" eb="3">
      <t>サイシンリョウ</t>
    </rPh>
    <phoneticPr fontId="2"/>
  </si>
  <si>
    <t>予診のみ</t>
    <rPh sb="0" eb="2">
      <t>ヨシン</t>
    </rPh>
    <phoneticPr fontId="2"/>
  </si>
  <si>
    <t>初診料</t>
    <rPh sb="0" eb="3">
      <t>ショシンリョウ</t>
    </rPh>
    <phoneticPr fontId="2"/>
  </si>
  <si>
    <t>乳幼児加算</t>
    <rPh sb="0" eb="3">
      <t>ニュウヨウジ</t>
    </rPh>
    <rPh sb="3" eb="5">
      <t>カサン</t>
    </rPh>
    <phoneticPr fontId="2"/>
  </si>
  <si>
    <t>注射手技料</t>
    <rPh sb="0" eb="2">
      <t>チュウシャ</t>
    </rPh>
    <rPh sb="2" eb="4">
      <t>シュギ</t>
    </rPh>
    <rPh sb="4" eb="5">
      <t>リョウ</t>
    </rPh>
    <phoneticPr fontId="2"/>
  </si>
  <si>
    <t>生物学的加算</t>
    <rPh sb="0" eb="4">
      <t>セイブツガクテキ</t>
    </rPh>
    <rPh sb="4" eb="6">
      <t>カサン</t>
    </rPh>
    <phoneticPr fontId="2"/>
  </si>
  <si>
    <t>ワクチン指導料</t>
    <rPh sb="4" eb="6">
      <t>シドウ</t>
    </rPh>
    <rPh sb="6" eb="7">
      <t>リョウ</t>
    </rPh>
    <phoneticPr fontId="2"/>
  </si>
  <si>
    <t>外来管理加算</t>
    <rPh sb="0" eb="2">
      <t>ガイライ</t>
    </rPh>
    <rPh sb="2" eb="4">
      <t>カンリ</t>
    </rPh>
    <rPh sb="4" eb="6">
      <t>カサン</t>
    </rPh>
    <phoneticPr fontId="2"/>
  </si>
  <si>
    <t>成人用肺炎球菌</t>
    <rPh sb="0" eb="3">
      <t>セイジンヨウ</t>
    </rPh>
    <rPh sb="3" eb="5">
      <t>ハイエン</t>
    </rPh>
    <rPh sb="5" eb="7">
      <t>キュウキン</t>
    </rPh>
    <phoneticPr fontId="2"/>
  </si>
  <si>
    <t>計（技術料）</t>
    <rPh sb="0" eb="1">
      <t>ケイ</t>
    </rPh>
    <rPh sb="2" eb="4">
      <t>ギジュツ</t>
    </rPh>
    <rPh sb="4" eb="5">
      <t>リョウ</t>
    </rPh>
    <phoneticPr fontId="2"/>
  </si>
  <si>
    <t>計（予診のみ）</t>
    <rPh sb="0" eb="1">
      <t>ケイ</t>
    </rPh>
    <rPh sb="2" eb="4">
      <t>ヨシン</t>
    </rPh>
    <phoneticPr fontId="2"/>
  </si>
  <si>
    <t>ＢＣＧ</t>
    <phoneticPr fontId="2"/>
  </si>
  <si>
    <t>二種混合</t>
    <rPh sb="0" eb="2">
      <t>ニシュ</t>
    </rPh>
    <rPh sb="2" eb="4">
      <t>コンゴウ</t>
    </rPh>
    <phoneticPr fontId="2"/>
  </si>
  <si>
    <t>保存
管理料</t>
    <rPh sb="0" eb="2">
      <t>ホゾン</t>
    </rPh>
    <rPh sb="3" eb="5">
      <t>カンリ</t>
    </rPh>
    <rPh sb="5" eb="6">
      <t>リョウ</t>
    </rPh>
    <phoneticPr fontId="2"/>
  </si>
  <si>
    <t>四種混合</t>
    <rPh sb="0" eb="2">
      <t>ヨンシュ</t>
    </rPh>
    <rPh sb="2" eb="4">
      <t>コンゴウ</t>
    </rPh>
    <phoneticPr fontId="2"/>
  </si>
  <si>
    <t>ヒブ</t>
    <phoneticPr fontId="2"/>
  </si>
  <si>
    <t>肺炎球菌</t>
    <rPh sb="0" eb="2">
      <t>ハイエン</t>
    </rPh>
    <rPh sb="2" eb="4">
      <t>キュウキン</t>
    </rPh>
    <phoneticPr fontId="2"/>
  </si>
  <si>
    <t>水痘</t>
    <rPh sb="0" eb="2">
      <t>スイトウ</t>
    </rPh>
    <phoneticPr fontId="2"/>
  </si>
  <si>
    <t>Ｂ型肝炎</t>
    <rPh sb="1" eb="2">
      <t>ガタ</t>
    </rPh>
    <rPh sb="2" eb="4">
      <t>カンエン</t>
    </rPh>
    <phoneticPr fontId="2"/>
  </si>
  <si>
    <t>MR</t>
    <phoneticPr fontId="2"/>
  </si>
  <si>
    <t>再診料</t>
    <rPh sb="0" eb="3">
      <t>サイシンリョウ</t>
    </rPh>
    <phoneticPr fontId="2"/>
  </si>
  <si>
    <t>乳幼児加算</t>
    <rPh sb="0" eb="3">
      <t>ニュウヨウジ</t>
    </rPh>
    <rPh sb="3" eb="5">
      <t>カサン</t>
    </rPh>
    <phoneticPr fontId="2"/>
  </si>
  <si>
    <t>消費税</t>
    <rPh sb="0" eb="3">
      <t>ショウヒゼイ</t>
    </rPh>
    <phoneticPr fontId="2"/>
  </si>
  <si>
    <t>計</t>
    <rPh sb="0" eb="1">
      <t>ケイ</t>
    </rPh>
    <phoneticPr fontId="2"/>
  </si>
  <si>
    <t>日本脳炎</t>
    <rPh sb="0" eb="2">
      <t>ニホン</t>
    </rPh>
    <rPh sb="2" eb="4">
      <t>ノウエン</t>
    </rPh>
    <phoneticPr fontId="2"/>
  </si>
  <si>
    <t>ＢＣＧ</t>
    <phoneticPr fontId="2"/>
  </si>
  <si>
    <t>ヒブ</t>
    <phoneticPr fontId="2"/>
  </si>
  <si>
    <t>子宮頸がん</t>
    <rPh sb="0" eb="2">
      <t>シキュウ</t>
    </rPh>
    <rPh sb="2" eb="3">
      <t>ケイ</t>
    </rPh>
    <phoneticPr fontId="2"/>
  </si>
  <si>
    <t>日本脳炎（3歳以上）、ＭＲ2期、二種混合、子宮頸がん</t>
    <rPh sb="0" eb="2">
      <t>ニホン</t>
    </rPh>
    <rPh sb="2" eb="4">
      <t>ノウエン</t>
    </rPh>
    <rPh sb="6" eb="7">
      <t>サイ</t>
    </rPh>
    <rPh sb="7" eb="9">
      <t>イジョウ</t>
    </rPh>
    <rPh sb="14" eb="15">
      <t>キ</t>
    </rPh>
    <rPh sb="16" eb="18">
      <t>ニシュ</t>
    </rPh>
    <rPh sb="18" eb="20">
      <t>コンゴウ</t>
    </rPh>
    <rPh sb="21" eb="23">
      <t>シキュウ</t>
    </rPh>
    <rPh sb="23" eb="24">
      <t>ケイ</t>
    </rPh>
    <phoneticPr fontId="2"/>
  </si>
  <si>
    <t>予防接種の種類</t>
    <rPh sb="0" eb="2">
      <t>ヨボウ</t>
    </rPh>
    <rPh sb="2" eb="4">
      <t>セッシュ</t>
    </rPh>
    <rPh sb="5" eb="7">
      <t>シュルイ</t>
    </rPh>
    <phoneticPr fontId="2"/>
  </si>
  <si>
    <t>予防接種の種類
（予診のみ）</t>
    <rPh sb="0" eb="2">
      <t>ヨボウ</t>
    </rPh>
    <rPh sb="2" eb="4">
      <t>セッシュ</t>
    </rPh>
    <rPh sb="5" eb="7">
      <t>シュルイ</t>
    </rPh>
    <rPh sb="9" eb="11">
      <t>ヨシン</t>
    </rPh>
    <phoneticPr fontId="2"/>
  </si>
  <si>
    <t>麻しん</t>
    <rPh sb="0" eb="1">
      <t>マ</t>
    </rPh>
    <phoneticPr fontId="2"/>
  </si>
  <si>
    <t>風しん</t>
    <rPh sb="0" eb="1">
      <t>フウ</t>
    </rPh>
    <phoneticPr fontId="2"/>
  </si>
  <si>
    <t>不活化ポリオ</t>
    <rPh sb="0" eb="1">
      <t>フ</t>
    </rPh>
    <rPh sb="1" eb="3">
      <t>カツカ</t>
    </rPh>
    <phoneticPr fontId="2"/>
  </si>
  <si>
    <t>三種混合</t>
    <rPh sb="0" eb="2">
      <t>サンシュ</t>
    </rPh>
    <rPh sb="2" eb="4">
      <t>コンゴウ</t>
    </rPh>
    <phoneticPr fontId="2"/>
  </si>
  <si>
    <t>高齢者インフル</t>
    <rPh sb="0" eb="3">
      <t>コウレイシャ</t>
    </rPh>
    <phoneticPr fontId="2"/>
  </si>
  <si>
    <t>成人用肺炎球菌</t>
    <rPh sb="0" eb="2">
      <t>セイジン</t>
    </rPh>
    <rPh sb="2" eb="3">
      <t>ヨウ</t>
    </rPh>
    <rPh sb="3" eb="5">
      <t>ハイエン</t>
    </rPh>
    <rPh sb="5" eb="7">
      <t>キュウキン</t>
    </rPh>
    <phoneticPr fontId="2"/>
  </si>
  <si>
    <t>成人用肺炎球菌</t>
    <rPh sb="0" eb="3">
      <t>セイジンヨウ</t>
    </rPh>
    <rPh sb="3" eb="5">
      <t>ハイエン</t>
    </rPh>
    <rPh sb="5" eb="7">
      <t>キュウキン</t>
    </rPh>
    <phoneticPr fontId="2"/>
  </si>
  <si>
    <t>外来管理加算</t>
    <rPh sb="0" eb="2">
      <t>ガイライ</t>
    </rPh>
    <rPh sb="2" eb="4">
      <t>カンリ</t>
    </rPh>
    <rPh sb="4" eb="6">
      <t>カサン</t>
    </rPh>
    <phoneticPr fontId="2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</si>
  <si>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2"/>
  </si>
  <si>
    <t xml:space="preserve">  ㊞</t>
    <phoneticPr fontId="2"/>
  </si>
  <si>
    <t>ロタ</t>
    <phoneticPr fontId="2"/>
  </si>
  <si>
    <t>ロタ（ロタテック５価）</t>
    <rPh sb="9" eb="10">
      <t>カ</t>
    </rPh>
    <phoneticPr fontId="2"/>
  </si>
  <si>
    <t>ロタ（ロタリックス１価）</t>
    <rPh sb="10" eb="11">
      <t>カ</t>
    </rPh>
    <phoneticPr fontId="2"/>
  </si>
  <si>
    <t>子宮頸がん(2価・４価)</t>
    <rPh sb="0" eb="2">
      <t>シキュウ</t>
    </rPh>
    <rPh sb="2" eb="3">
      <t>ケイ</t>
    </rPh>
    <rPh sb="7" eb="8">
      <t>アタイ</t>
    </rPh>
    <rPh sb="10" eb="11">
      <t>カ</t>
    </rPh>
    <phoneticPr fontId="2"/>
  </si>
  <si>
    <t>子宮頸がん(9価)</t>
    <phoneticPr fontId="2"/>
  </si>
  <si>
    <t>五種混合</t>
    <rPh sb="0" eb="1">
      <t>ゴ</t>
    </rPh>
    <rPh sb="1" eb="2">
      <t>シュ</t>
    </rPh>
    <rPh sb="2" eb="4">
      <t>コンゴウ</t>
    </rPh>
    <phoneticPr fontId="2"/>
  </si>
  <si>
    <t>　　　円</t>
    <rPh sb="3" eb="4">
      <t>エン</t>
    </rPh>
    <phoneticPr fontId="2"/>
  </si>
  <si>
    <t>五種混合</t>
    <rPh sb="0" eb="2">
      <t>ゴシュ</t>
    </rPh>
    <rPh sb="2" eb="4">
      <t>コンゴウ</t>
    </rPh>
    <phoneticPr fontId="2"/>
  </si>
  <si>
    <t>小児用
肺炎球菌(15価)</t>
    <rPh sb="0" eb="3">
      <t>ショウニヨウ</t>
    </rPh>
    <rPh sb="4" eb="6">
      <t>ハイエン</t>
    </rPh>
    <rPh sb="6" eb="8">
      <t>キュウキン</t>
    </rPh>
    <rPh sb="11" eb="12">
      <t>カ</t>
    </rPh>
    <phoneticPr fontId="2"/>
  </si>
  <si>
    <t>小児用
肺炎球菌（20価）</t>
    <rPh sb="0" eb="3">
      <t>ショウニヨウ</t>
    </rPh>
    <rPh sb="4" eb="6">
      <t>ハイエン</t>
    </rPh>
    <rPh sb="6" eb="8">
      <t>キュウキン</t>
    </rPh>
    <rPh sb="11" eb="12">
      <t>カ</t>
    </rPh>
    <phoneticPr fontId="2"/>
  </si>
  <si>
    <t>13・15・20価</t>
    <rPh sb="8" eb="9">
      <t>カ</t>
    </rPh>
    <phoneticPr fontId="2"/>
  </si>
  <si>
    <t>ＭＲ1期、ＢＣＧ，四混、ヒブ、肺炎球菌、水痘、Ｂ肝、五混、日脳(1期)</t>
    <rPh sb="3" eb="4">
      <t>キ</t>
    </rPh>
    <rPh sb="9" eb="10">
      <t>ヨン</t>
    </rPh>
    <rPh sb="10" eb="11">
      <t>コン</t>
    </rPh>
    <rPh sb="15" eb="17">
      <t>ハイエン</t>
    </rPh>
    <rPh sb="17" eb="19">
      <t>キュウキン</t>
    </rPh>
    <rPh sb="20" eb="22">
      <t>スイトウ</t>
    </rPh>
    <rPh sb="24" eb="25">
      <t>キモ</t>
    </rPh>
    <rPh sb="26" eb="27">
      <t>ゴ</t>
    </rPh>
    <rPh sb="27" eb="28">
      <t>コン</t>
    </rPh>
    <rPh sb="29" eb="30">
      <t>ヒ</t>
    </rPh>
    <rPh sb="30" eb="31">
      <t>ノウ</t>
    </rPh>
    <rPh sb="33" eb="34">
      <t>キ</t>
    </rPh>
    <phoneticPr fontId="2"/>
  </si>
  <si>
    <t>15・20価</t>
    <rPh sb="5" eb="6">
      <t>カ</t>
    </rPh>
    <phoneticPr fontId="2"/>
  </si>
  <si>
    <t>乳幼児</t>
    <rPh sb="0" eb="3">
      <t>ニュウヨウジ</t>
    </rPh>
    <phoneticPr fontId="2"/>
  </si>
  <si>
    <t>児童・生徒</t>
  </si>
  <si>
    <t>予診のみ(子宮頸がん)</t>
    <rPh sb="0" eb="2">
      <t>ヨシン</t>
    </rPh>
    <phoneticPr fontId="2"/>
  </si>
  <si>
    <t>予診のみ
(MR2期・麻しん2期・風しん2期・日脳・二混)</t>
    <rPh sb="0" eb="2">
      <t>ヨシン</t>
    </rPh>
    <rPh sb="9" eb="10">
      <t>キ</t>
    </rPh>
    <rPh sb="11" eb="12">
      <t>マ</t>
    </rPh>
    <rPh sb="15" eb="16">
      <t>キ</t>
    </rPh>
    <rPh sb="17" eb="18">
      <t>フウ</t>
    </rPh>
    <rPh sb="21" eb="22">
      <t>キ</t>
    </rPh>
    <rPh sb="23" eb="24">
      <t>ヒ</t>
    </rPh>
    <rPh sb="24" eb="25">
      <t>ノウ</t>
    </rPh>
    <rPh sb="26" eb="27">
      <t>ニ</t>
    </rPh>
    <rPh sb="27" eb="28">
      <t>コン</t>
    </rPh>
    <phoneticPr fontId="2"/>
  </si>
  <si>
    <t>予診のみ(下記以外)</t>
    <rPh sb="0" eb="2">
      <t>ヨシン</t>
    </rPh>
    <rPh sb="5" eb="7">
      <t>カキ</t>
    </rPh>
    <rPh sb="7" eb="9">
      <t>イガイ</t>
    </rPh>
    <phoneticPr fontId="2"/>
  </si>
  <si>
    <r>
      <rPr>
        <b/>
        <sz val="12"/>
        <rFont val="BIZ UDPゴシック"/>
        <family val="3"/>
        <charset val="128"/>
      </rPr>
      <t>Ｂ型肝炎</t>
    </r>
    <r>
      <rPr>
        <b/>
        <sz val="11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(ワクチン0.25mL)</t>
    </r>
    <phoneticPr fontId="2"/>
  </si>
  <si>
    <r>
      <rPr>
        <b/>
        <sz val="12"/>
        <rFont val="BIZ UDPゴシック"/>
        <family val="3"/>
        <charset val="128"/>
      </rPr>
      <t>Ｂ型肝炎</t>
    </r>
    <r>
      <rPr>
        <b/>
        <sz val="11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(ワクチン0.5mL)</t>
    </r>
    <phoneticPr fontId="2"/>
  </si>
  <si>
    <r>
      <rPr>
        <b/>
        <sz val="12"/>
        <rFont val="BIZ UDPゴシック"/>
        <family val="3"/>
        <charset val="128"/>
      </rPr>
      <t>子宮頸がん</t>
    </r>
    <r>
      <rPr>
        <b/>
        <sz val="10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（シルガード９　９価)</t>
    </r>
    <rPh sb="0" eb="2">
      <t>シキュウ</t>
    </rPh>
    <rPh sb="2" eb="3">
      <t>ケイ</t>
    </rPh>
    <phoneticPr fontId="2"/>
  </si>
  <si>
    <r>
      <rPr>
        <b/>
        <sz val="12"/>
        <rFont val="BIZ UDPゴシック"/>
        <family val="3"/>
        <charset val="128"/>
      </rPr>
      <t>ロタウイルス</t>
    </r>
    <r>
      <rPr>
        <b/>
        <sz val="10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（ロタリックス</t>
    </r>
    <r>
      <rPr>
        <b/>
        <vertAlign val="superscript"/>
        <sz val="9"/>
        <rFont val="BIZ UDPゴシック"/>
        <family val="3"/>
        <charset val="128"/>
      </rPr>
      <t>®</t>
    </r>
    <r>
      <rPr>
        <b/>
        <sz val="9"/>
        <rFont val="BIZ UDPゴシック"/>
        <family val="3"/>
        <charset val="128"/>
      </rPr>
      <t>１価）</t>
    </r>
    <rPh sb="16" eb="17">
      <t>カ</t>
    </rPh>
    <phoneticPr fontId="2"/>
  </si>
  <si>
    <r>
      <rPr>
        <b/>
        <sz val="12"/>
        <rFont val="BIZ UDPゴシック"/>
        <family val="3"/>
        <charset val="128"/>
      </rPr>
      <t>ロタウイルス</t>
    </r>
    <r>
      <rPr>
        <b/>
        <sz val="10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（ロタテック</t>
    </r>
    <r>
      <rPr>
        <b/>
        <vertAlign val="superscript"/>
        <sz val="9"/>
        <rFont val="BIZ UDPゴシック"/>
        <family val="3"/>
        <charset val="128"/>
      </rPr>
      <t>®</t>
    </r>
    <r>
      <rPr>
        <b/>
        <sz val="9"/>
        <rFont val="BIZ UDPゴシック"/>
        <family val="3"/>
        <charset val="128"/>
      </rPr>
      <t>５価）</t>
    </r>
    <phoneticPr fontId="2"/>
  </si>
  <si>
    <r>
      <rPr>
        <b/>
        <sz val="12"/>
        <rFont val="BIZ UDPゴシック"/>
        <family val="3"/>
        <charset val="128"/>
      </rPr>
      <t xml:space="preserve">МＲ　２期
</t>
    </r>
    <r>
      <rPr>
        <b/>
        <sz val="10"/>
        <rFont val="BIZ UDPゴシック"/>
        <family val="3"/>
        <charset val="128"/>
      </rPr>
      <t>（麻しん風しん混合）　</t>
    </r>
    <rPh sb="4" eb="5">
      <t>キ</t>
    </rPh>
    <rPh sb="7" eb="8">
      <t>マ</t>
    </rPh>
    <rPh sb="10" eb="11">
      <t>フウ</t>
    </rPh>
    <rPh sb="13" eb="15">
      <t>コンゴウ</t>
    </rPh>
    <phoneticPr fontId="2"/>
  </si>
  <si>
    <r>
      <rPr>
        <b/>
        <sz val="12"/>
        <rFont val="BIZ UDPゴシック"/>
        <family val="3"/>
        <charset val="128"/>
      </rPr>
      <t xml:space="preserve">МＲ　１期
</t>
    </r>
    <r>
      <rPr>
        <b/>
        <sz val="9"/>
        <rFont val="BIZ UDPゴシック"/>
        <family val="3"/>
        <charset val="128"/>
      </rPr>
      <t>（麻しん風しん混合）　</t>
    </r>
    <rPh sb="4" eb="5">
      <t>キ</t>
    </rPh>
    <rPh sb="7" eb="8">
      <t>マ</t>
    </rPh>
    <rPh sb="10" eb="11">
      <t>フウ</t>
    </rPh>
    <rPh sb="13" eb="15">
      <t>コンゴウ</t>
    </rPh>
    <phoneticPr fontId="2"/>
  </si>
  <si>
    <t>8,415円</t>
    <rPh sb="5" eb="6">
      <t>エン</t>
    </rPh>
    <phoneticPr fontId="2"/>
  </si>
  <si>
    <t>別紙２</t>
    <rPh sb="0" eb="2">
      <t>ベッシ</t>
    </rPh>
    <phoneticPr fontId="2"/>
  </si>
  <si>
    <t>ＲＳウイルス</t>
    <phoneticPr fontId="2"/>
  </si>
  <si>
    <t>人</t>
    <rPh sb="0" eb="1">
      <t>ニン</t>
    </rPh>
    <phoneticPr fontId="2"/>
  </si>
  <si>
    <t>予診のみ（ＲＳ）</t>
    <rPh sb="0" eb="2">
      <t>ヨシン</t>
    </rPh>
    <phoneticPr fontId="2"/>
  </si>
  <si>
    <t>A類疾病予防接種委託料請求書</t>
    <rPh sb="1" eb="2">
      <t>ルイ</t>
    </rPh>
    <rPh sb="2" eb="4">
      <t>シッペイ</t>
    </rPh>
    <rPh sb="4" eb="6">
      <t>ヨボウ</t>
    </rPh>
    <rPh sb="6" eb="8">
      <t>セッシュ</t>
    </rPh>
    <rPh sb="8" eb="11">
      <t>イタクリョウ</t>
    </rPh>
    <rPh sb="11" eb="14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</si>
</sst>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;[Red]\-#,##0.0000"/>
    <numFmt numFmtId="177" formatCode="#,##0.0;[Red]\-#,##0.0"/>
    <numFmt numFmtId="178" formatCode="0&quot;円&quot;"/>
    <numFmt numFmtId="179" formatCode="#,##0&quot;円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9"/>
      <name val="HGPｺﾞｼｯｸM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vertAlign val="superscript"/>
      <sz val="9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</fills>
  <borders count="111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3">
    <xf numFmtId="0" fontId="0" fillId="0" borderId="0" xfId="0"/>
    <xf numFmtId="38" fontId="4" fillId="0" borderId="0" xfId="0" applyNumberFormat="1" applyFont="1" applyAlignment="1">
      <alignment vertical="center"/>
    </xf>
    <xf numFmtId="38" fontId="3" fillId="0" borderId="0" xfId="0" applyNumberFormat="1" applyFont="1" applyAlignment="1" applyProtection="1">
      <alignment vertical="center"/>
      <protection locked="0"/>
    </xf>
    <xf numFmtId="38" fontId="4" fillId="0" borderId="0" xfId="0" applyNumberFormat="1" applyFont="1" applyAlignment="1" applyProtection="1">
      <alignment vertical="center"/>
      <protection locked="0"/>
    </xf>
    <xf numFmtId="38" fontId="5" fillId="0" borderId="0" xfId="0" applyNumberFormat="1" applyFont="1" applyAlignment="1">
      <alignment vertical="center"/>
    </xf>
    <xf numFmtId="38" fontId="5" fillId="0" borderId="0" xfId="0" applyNumberFormat="1" applyFont="1" applyFill="1" applyAlignment="1">
      <alignment vertical="center"/>
    </xf>
    <xf numFmtId="38" fontId="6" fillId="0" borderId="40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 shrinkToFit="1"/>
    </xf>
    <xf numFmtId="38" fontId="7" fillId="0" borderId="40" xfId="1" applyFont="1" applyBorder="1" applyAlignment="1">
      <alignment horizontal="center" vertical="center" wrapText="1"/>
    </xf>
    <xf numFmtId="38" fontId="6" fillId="0" borderId="49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51" xfId="1" applyFont="1" applyBorder="1" applyAlignment="1">
      <alignment vertical="center"/>
    </xf>
    <xf numFmtId="38" fontId="6" fillId="0" borderId="67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49" xfId="1" applyFont="1" applyBorder="1" applyAlignment="1">
      <alignment vertical="center" shrinkToFit="1"/>
    </xf>
    <xf numFmtId="38" fontId="6" fillId="0" borderId="49" xfId="1" applyFont="1" applyBorder="1" applyAlignment="1">
      <alignment vertical="center"/>
    </xf>
    <xf numFmtId="38" fontId="6" fillId="0" borderId="55" xfId="1" applyFont="1" applyBorder="1" applyAlignment="1">
      <alignment vertical="center"/>
    </xf>
    <xf numFmtId="38" fontId="6" fillId="0" borderId="56" xfId="1" applyFont="1" applyBorder="1" applyAlignment="1">
      <alignment vertical="center"/>
    </xf>
    <xf numFmtId="38" fontId="6" fillId="0" borderId="57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6" fillId="0" borderId="52" xfId="1" applyFont="1" applyBorder="1" applyAlignment="1">
      <alignment vertical="center"/>
    </xf>
    <xf numFmtId="38" fontId="6" fillId="3" borderId="49" xfId="1" applyFont="1" applyFill="1" applyBorder="1" applyAlignment="1">
      <alignment vertical="center"/>
    </xf>
    <xf numFmtId="38" fontId="6" fillId="0" borderId="54" xfId="1" applyFont="1" applyBorder="1" applyAlignment="1">
      <alignment vertical="center"/>
    </xf>
    <xf numFmtId="177" fontId="6" fillId="0" borderId="56" xfId="1" applyNumberFormat="1" applyFont="1" applyBorder="1" applyAlignment="1">
      <alignment vertical="center"/>
    </xf>
    <xf numFmtId="40" fontId="6" fillId="0" borderId="56" xfId="1" applyNumberFormat="1" applyFont="1" applyBorder="1" applyAlignment="1">
      <alignment vertical="center"/>
    </xf>
    <xf numFmtId="38" fontId="6" fillId="0" borderId="55" xfId="1" applyFont="1" applyFill="1" applyBorder="1" applyAlignment="1">
      <alignment vertical="center"/>
    </xf>
    <xf numFmtId="40" fontId="6" fillId="0" borderId="56" xfId="1" applyNumberFormat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6" fillId="0" borderId="53" xfId="1" applyFont="1" applyFill="1" applyBorder="1" applyAlignment="1">
      <alignment vertical="center"/>
    </xf>
    <xf numFmtId="38" fontId="6" fillId="0" borderId="56" xfId="1" applyFont="1" applyFill="1" applyBorder="1" applyAlignment="1">
      <alignment vertical="center"/>
    </xf>
    <xf numFmtId="38" fontId="6" fillId="0" borderId="53" xfId="1" applyFont="1" applyBorder="1" applyAlignment="1">
      <alignment vertical="center"/>
    </xf>
    <xf numFmtId="38" fontId="6" fillId="0" borderId="62" xfId="1" applyFont="1" applyBorder="1" applyAlignment="1">
      <alignment vertical="center"/>
    </xf>
    <xf numFmtId="38" fontId="6" fillId="0" borderId="63" xfId="1" applyFont="1" applyBorder="1" applyAlignment="1">
      <alignment vertical="center"/>
    </xf>
    <xf numFmtId="38" fontId="6" fillId="4" borderId="49" xfId="1" applyFont="1" applyFill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62" xfId="1" applyFont="1" applyFill="1" applyBorder="1" applyAlignment="1">
      <alignment vertical="center"/>
    </xf>
    <xf numFmtId="38" fontId="6" fillId="0" borderId="6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6" fillId="0" borderId="64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6" fillId="0" borderId="55" xfId="1" applyFont="1" applyBorder="1" applyAlignment="1">
      <alignment vertical="center"/>
    </xf>
    <xf numFmtId="38" fontId="6" fillId="0" borderId="56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vertical="center"/>
    </xf>
    <xf numFmtId="38" fontId="8" fillId="0" borderId="0" xfId="0" applyNumberFormat="1" applyFont="1" applyAlignment="1" applyProtection="1">
      <alignment vertical="center"/>
      <protection locked="0"/>
    </xf>
    <xf numFmtId="38" fontId="9" fillId="0" borderId="0" xfId="0" applyNumberFormat="1" applyFont="1" applyAlignment="1" applyProtection="1">
      <alignment vertical="center"/>
      <protection locked="0"/>
    </xf>
    <xf numFmtId="38" fontId="9" fillId="0" borderId="0" xfId="0" applyNumberFormat="1" applyFont="1" applyAlignment="1" applyProtection="1">
      <alignment horizontal="right" vertical="center" indent="1"/>
      <protection locked="0"/>
    </xf>
    <xf numFmtId="38" fontId="16" fillId="0" borderId="1" xfId="0" applyNumberFormat="1" applyFont="1" applyBorder="1" applyAlignment="1">
      <alignment horizontal="distributed" vertical="center"/>
    </xf>
    <xf numFmtId="38" fontId="9" fillId="0" borderId="7" xfId="0" applyNumberFormat="1" applyFont="1" applyBorder="1" applyAlignment="1">
      <alignment vertical="center"/>
    </xf>
    <xf numFmtId="38" fontId="9" fillId="0" borderId="2" xfId="0" applyNumberFormat="1" applyFont="1" applyBorder="1" applyAlignment="1">
      <alignment vertical="center"/>
    </xf>
    <xf numFmtId="38" fontId="9" fillId="0" borderId="3" xfId="0" applyNumberFormat="1" applyFont="1" applyBorder="1" applyAlignment="1">
      <alignment vertical="center"/>
    </xf>
    <xf numFmtId="38" fontId="8" fillId="0" borderId="0" xfId="0" applyNumberFormat="1" applyFont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38" fontId="9" fillId="0" borderId="13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6" xfId="0" applyNumberFormat="1" applyFont="1" applyBorder="1" applyAlignment="1">
      <alignment vertical="center"/>
    </xf>
    <xf numFmtId="38" fontId="9" fillId="0" borderId="10" xfId="0" applyNumberFormat="1" applyFont="1" applyBorder="1" applyAlignment="1">
      <alignment horizontal="right" vertical="center"/>
    </xf>
    <xf numFmtId="38" fontId="9" fillId="0" borderId="2" xfId="0" applyNumberFormat="1" applyFont="1" applyBorder="1" applyAlignment="1">
      <alignment horizontal="right" vertical="center"/>
    </xf>
    <xf numFmtId="38" fontId="9" fillId="0" borderId="10" xfId="0" applyNumberFormat="1" applyFont="1" applyBorder="1" applyAlignment="1">
      <alignment vertical="center"/>
    </xf>
    <xf numFmtId="38" fontId="9" fillId="0" borderId="82" xfId="0" applyNumberFormat="1" applyFont="1" applyBorder="1" applyAlignment="1">
      <alignment vertical="center"/>
    </xf>
    <xf numFmtId="38" fontId="9" fillId="0" borderId="15" xfId="0" applyNumberFormat="1" applyFont="1" applyBorder="1" applyAlignment="1">
      <alignment vertical="center"/>
    </xf>
    <xf numFmtId="38" fontId="9" fillId="0" borderId="84" xfId="0" applyNumberFormat="1" applyFont="1" applyBorder="1" applyAlignment="1">
      <alignment vertical="center"/>
    </xf>
    <xf numFmtId="38" fontId="9" fillId="0" borderId="12" xfId="0" applyNumberFormat="1" applyFont="1" applyBorder="1" applyAlignment="1">
      <alignment vertical="center"/>
    </xf>
    <xf numFmtId="38" fontId="9" fillId="0" borderId="42" xfId="0" applyNumberFormat="1" applyFont="1" applyBorder="1" applyAlignment="1">
      <alignment vertical="center"/>
    </xf>
    <xf numFmtId="38" fontId="9" fillId="0" borderId="94" xfId="0" applyNumberFormat="1" applyFont="1" applyBorder="1" applyAlignment="1">
      <alignment vertical="center"/>
    </xf>
    <xf numFmtId="178" fontId="9" fillId="0" borderId="18" xfId="1" applyNumberFormat="1" applyFont="1" applyFill="1" applyBorder="1" applyAlignment="1">
      <alignment vertical="center"/>
    </xf>
    <xf numFmtId="178" fontId="9" fillId="0" borderId="23" xfId="1" applyNumberFormat="1" applyFont="1" applyFill="1" applyBorder="1" applyAlignment="1">
      <alignment vertical="center"/>
    </xf>
    <xf numFmtId="178" fontId="9" fillId="0" borderId="17" xfId="1" applyNumberFormat="1" applyFont="1" applyFill="1" applyBorder="1" applyAlignment="1">
      <alignment vertical="center"/>
    </xf>
    <xf numFmtId="178" fontId="9" fillId="0" borderId="20" xfId="1" applyNumberFormat="1" applyFont="1" applyFill="1" applyBorder="1" applyAlignment="1">
      <alignment vertical="center"/>
    </xf>
    <xf numFmtId="178" fontId="9" fillId="0" borderId="22" xfId="1" applyNumberFormat="1" applyFont="1" applyFill="1" applyBorder="1" applyAlignment="1">
      <alignment vertical="center"/>
    </xf>
    <xf numFmtId="178" fontId="9" fillId="0" borderId="93" xfId="1" applyNumberFormat="1" applyFont="1" applyFill="1" applyBorder="1" applyAlignment="1">
      <alignment vertical="center"/>
    </xf>
    <xf numFmtId="178" fontId="9" fillId="0" borderId="24" xfId="1" applyNumberFormat="1" applyFont="1" applyFill="1" applyBorder="1" applyAlignment="1">
      <alignment vertical="center"/>
    </xf>
    <xf numFmtId="178" fontId="9" fillId="0" borderId="21" xfId="1" applyNumberFormat="1" applyFont="1" applyFill="1" applyBorder="1" applyAlignment="1">
      <alignment vertical="center"/>
    </xf>
    <xf numFmtId="179" fontId="18" fillId="2" borderId="9" xfId="0" applyNumberFormat="1" applyFont="1" applyFill="1" applyBorder="1" applyAlignment="1">
      <alignment vertical="center"/>
    </xf>
    <xf numFmtId="179" fontId="18" fillId="0" borderId="3" xfId="0" applyNumberFormat="1" applyFont="1" applyBorder="1" applyAlignment="1">
      <alignment vertical="center"/>
    </xf>
    <xf numFmtId="179" fontId="18" fillId="0" borderId="8" xfId="0" applyNumberFormat="1" applyFont="1" applyBorder="1" applyAlignment="1" applyProtection="1">
      <alignment vertical="center"/>
      <protection locked="0"/>
    </xf>
    <xf numFmtId="179" fontId="18" fillId="0" borderId="2" xfId="0" applyNumberFormat="1" applyFont="1" applyBorder="1" applyAlignment="1">
      <alignment vertical="center"/>
    </xf>
    <xf numFmtId="179" fontId="18" fillId="2" borderId="9" xfId="0" applyNumberFormat="1" applyFont="1" applyFill="1" applyBorder="1" applyAlignment="1" applyProtection="1">
      <alignment vertical="center"/>
      <protection locked="0"/>
    </xf>
    <xf numFmtId="179" fontId="18" fillId="0" borderId="11" xfId="0" applyNumberFormat="1" applyFont="1" applyBorder="1" applyAlignment="1" applyProtection="1">
      <alignment vertical="center"/>
      <protection locked="0"/>
    </xf>
    <xf numFmtId="179" fontId="18" fillId="0" borderId="12" xfId="0" applyNumberFormat="1" applyFont="1" applyBorder="1" applyAlignment="1">
      <alignment vertical="center"/>
    </xf>
    <xf numFmtId="179" fontId="18" fillId="2" borderId="4" xfId="0" applyNumberFormat="1" applyFont="1" applyFill="1" applyBorder="1" applyAlignment="1">
      <alignment vertical="center"/>
    </xf>
    <xf numFmtId="179" fontId="18" fillId="0" borderId="5" xfId="0" applyNumberFormat="1" applyFont="1" applyBorder="1" applyAlignment="1">
      <alignment vertical="center"/>
    </xf>
    <xf numFmtId="179" fontId="18" fillId="0" borderId="6" xfId="0" applyNumberFormat="1" applyFont="1" applyBorder="1" applyAlignment="1" applyProtection="1">
      <alignment vertical="center"/>
      <protection locked="0"/>
    </xf>
    <xf numFmtId="179" fontId="18" fillId="0" borderId="7" xfId="0" applyNumberFormat="1" applyFont="1" applyBorder="1" applyAlignment="1">
      <alignment vertical="center"/>
    </xf>
    <xf numFmtId="38" fontId="9" fillId="0" borderId="30" xfId="0" applyNumberFormat="1" applyFont="1" applyBorder="1" applyAlignment="1">
      <alignment vertical="center"/>
    </xf>
    <xf numFmtId="38" fontId="9" fillId="0" borderId="79" xfId="0" applyNumberFormat="1" applyFont="1" applyBorder="1" applyAlignment="1">
      <alignment horizontal="center" vertical="center" wrapText="1"/>
    </xf>
    <xf numFmtId="38" fontId="9" fillId="0" borderId="40" xfId="0" applyNumberFormat="1" applyFont="1" applyBorder="1" applyAlignment="1">
      <alignment horizontal="center" vertical="center" wrapText="1"/>
    </xf>
    <xf numFmtId="38" fontId="16" fillId="0" borderId="106" xfId="0" applyNumberFormat="1" applyFont="1" applyBorder="1" applyAlignment="1">
      <alignment horizontal="center" vertical="center" shrinkToFit="1"/>
    </xf>
    <xf numFmtId="38" fontId="16" fillId="0" borderId="42" xfId="0" applyNumberFormat="1" applyFont="1" applyBorder="1" applyAlignment="1">
      <alignment horizontal="center" vertical="center" shrinkToFit="1"/>
    </xf>
    <xf numFmtId="179" fontId="18" fillId="0" borderId="39" xfId="0" applyNumberFormat="1" applyFont="1" applyBorder="1" applyAlignment="1" applyProtection="1">
      <alignment horizontal="center" vertical="center"/>
      <protection locked="0"/>
    </xf>
    <xf numFmtId="179" fontId="18" fillId="0" borderId="42" xfId="0" applyNumberFormat="1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38" fontId="9" fillId="0" borderId="103" xfId="0" applyNumberFormat="1" applyFont="1" applyBorder="1" applyAlignment="1">
      <alignment horizontal="center" vertical="center"/>
    </xf>
    <xf numFmtId="38" fontId="9" fillId="0" borderId="104" xfId="0" applyNumberFormat="1" applyFont="1" applyBorder="1" applyAlignment="1">
      <alignment horizontal="center" vertical="center"/>
    </xf>
    <xf numFmtId="38" fontId="9" fillId="0" borderId="105" xfId="0" applyNumberFormat="1" applyFont="1" applyBorder="1" applyAlignment="1">
      <alignment horizontal="center" vertical="center"/>
    </xf>
    <xf numFmtId="38" fontId="17" fillId="0" borderId="88" xfId="0" applyNumberFormat="1" applyFont="1" applyBorder="1" applyAlignment="1">
      <alignment horizontal="center" vertical="center" wrapText="1"/>
    </xf>
    <xf numFmtId="38" fontId="17" fillId="0" borderId="90" xfId="0" applyNumberFormat="1" applyFont="1" applyBorder="1" applyAlignment="1">
      <alignment horizontal="center" vertical="center" wrapText="1"/>
    </xf>
    <xf numFmtId="179" fontId="18" fillId="0" borderId="86" xfId="0" applyNumberFormat="1" applyFont="1" applyBorder="1" applyAlignment="1" applyProtection="1">
      <alignment horizontal="center" vertical="center"/>
      <protection locked="0"/>
    </xf>
    <xf numFmtId="179" fontId="18" fillId="0" borderId="87" xfId="0" applyNumberFormat="1" applyFont="1" applyBorder="1" applyAlignment="1" applyProtection="1">
      <alignment horizontal="center" vertical="center"/>
      <protection locked="0"/>
    </xf>
    <xf numFmtId="38" fontId="16" fillId="0" borderId="92" xfId="0" applyNumberFormat="1" applyFont="1" applyBorder="1" applyAlignment="1">
      <alignment horizontal="center" vertical="center" shrinkToFit="1"/>
    </xf>
    <xf numFmtId="38" fontId="16" fillId="0" borderId="107" xfId="0" applyNumberFormat="1" applyFont="1" applyBorder="1" applyAlignment="1">
      <alignment horizontal="center" vertical="center" shrinkToFit="1"/>
    </xf>
    <xf numFmtId="38" fontId="16" fillId="0" borderId="87" xfId="0" applyNumberFormat="1" applyFont="1" applyBorder="1" applyAlignment="1">
      <alignment horizontal="center" vertical="center" shrinkToFit="1"/>
    </xf>
    <xf numFmtId="0" fontId="0" fillId="0" borderId="101" xfId="0" applyBorder="1" applyAlignment="1">
      <alignment horizontal="center"/>
    </xf>
    <xf numFmtId="0" fontId="0" fillId="0" borderId="100" xfId="0" applyBorder="1" applyAlignment="1">
      <alignment horizontal="center"/>
    </xf>
    <xf numFmtId="38" fontId="9" fillId="0" borderId="108" xfId="0" applyNumberFormat="1" applyFont="1" applyBorder="1" applyAlignment="1">
      <alignment horizontal="center" vertical="center"/>
    </xf>
    <xf numFmtId="38" fontId="9" fillId="0" borderId="109" xfId="0" applyNumberFormat="1" applyFont="1" applyBorder="1" applyAlignment="1">
      <alignment horizontal="center" vertical="center"/>
    </xf>
    <xf numFmtId="38" fontId="9" fillId="0" borderId="110" xfId="0" applyNumberFormat="1" applyFont="1" applyBorder="1" applyAlignment="1">
      <alignment horizontal="center" vertical="center"/>
    </xf>
    <xf numFmtId="38" fontId="17" fillId="0" borderId="79" xfId="0" applyNumberFormat="1" applyFont="1" applyBorder="1" applyAlignment="1">
      <alignment horizontal="center" vertical="center" wrapText="1"/>
    </xf>
    <xf numFmtId="38" fontId="17" fillId="0" borderId="40" xfId="0" applyNumberFormat="1" applyFont="1" applyBorder="1" applyAlignment="1">
      <alignment horizontal="center" vertical="center" wrapText="1"/>
    </xf>
    <xf numFmtId="38" fontId="17" fillId="0" borderId="89" xfId="0" applyNumberFormat="1" applyFont="1" applyBorder="1" applyAlignment="1">
      <alignment horizontal="center" vertical="center" wrapText="1"/>
    </xf>
    <xf numFmtId="38" fontId="17" fillId="0" borderId="36" xfId="0" applyNumberFormat="1" applyFont="1" applyBorder="1" applyAlignment="1">
      <alignment horizontal="center" vertical="center" wrapText="1"/>
    </xf>
    <xf numFmtId="38" fontId="17" fillId="0" borderId="13" xfId="0" applyNumberFormat="1" applyFont="1" applyBorder="1" applyAlignment="1">
      <alignment horizontal="center" vertical="center" wrapText="1"/>
    </xf>
    <xf numFmtId="38" fontId="17" fillId="0" borderId="102" xfId="0" applyNumberFormat="1" applyFont="1" applyBorder="1" applyAlignment="1">
      <alignment horizontal="center" vertical="center" wrapText="1"/>
    </xf>
    <xf numFmtId="38" fontId="9" fillId="0" borderId="9" xfId="0" applyNumberFormat="1" applyFont="1" applyBorder="1" applyAlignment="1">
      <alignment horizontal="center" vertical="center"/>
    </xf>
    <xf numFmtId="38" fontId="9" fillId="0" borderId="16" xfId="0" applyNumberFormat="1" applyFont="1" applyBorder="1" applyAlignment="1">
      <alignment horizontal="center" vertical="center"/>
    </xf>
    <xf numFmtId="38" fontId="9" fillId="0" borderId="6" xfId="0" applyNumberFormat="1" applyFont="1" applyBorder="1" applyAlignment="1">
      <alignment horizontal="center" vertical="center"/>
    </xf>
    <xf numFmtId="38" fontId="9" fillId="0" borderId="95" xfId="0" applyNumberFormat="1" applyFont="1" applyBorder="1" applyAlignment="1">
      <alignment horizontal="center" vertical="center"/>
    </xf>
    <xf numFmtId="38" fontId="9" fillId="0" borderId="83" xfId="0" applyNumberFormat="1" applyFont="1" applyBorder="1" applyAlignment="1">
      <alignment horizontal="center" vertical="center"/>
    </xf>
    <xf numFmtId="38" fontId="9" fillId="0" borderId="85" xfId="0" applyNumberFormat="1" applyFont="1" applyBorder="1" applyAlignment="1">
      <alignment horizontal="center" vertical="center"/>
    </xf>
    <xf numFmtId="38" fontId="9" fillId="0" borderId="14" xfId="0" applyNumberFormat="1" applyFont="1" applyBorder="1" applyAlignment="1">
      <alignment horizontal="center" vertical="center"/>
    </xf>
    <xf numFmtId="38" fontId="9" fillId="0" borderId="37" xfId="0" applyNumberFormat="1" applyFont="1" applyBorder="1" applyAlignment="1">
      <alignment horizontal="center" vertical="center"/>
    </xf>
    <xf numFmtId="38" fontId="9" fillId="0" borderId="11" xfId="0" applyNumberFormat="1" applyFont="1" applyBorder="1" applyAlignment="1">
      <alignment horizontal="center" vertical="center"/>
    </xf>
    <xf numFmtId="38" fontId="9" fillId="0" borderId="0" xfId="0" applyNumberFormat="1" applyFont="1" applyBorder="1" applyAlignment="1">
      <alignment horizontal="center" vertical="center"/>
    </xf>
    <xf numFmtId="38" fontId="9" fillId="0" borderId="81" xfId="0" applyNumberFormat="1" applyFont="1" applyBorder="1" applyAlignment="1">
      <alignment horizontal="center" vertical="center"/>
    </xf>
    <xf numFmtId="38" fontId="9" fillId="0" borderId="99" xfId="0" applyNumberFormat="1" applyFont="1" applyBorder="1" applyAlignment="1">
      <alignment horizontal="center" vertical="center"/>
    </xf>
    <xf numFmtId="38" fontId="9" fillId="0" borderId="39" xfId="0" applyNumberFormat="1" applyFont="1" applyBorder="1" applyAlignment="1">
      <alignment horizontal="center" vertical="center"/>
    </xf>
    <xf numFmtId="38" fontId="9" fillId="0" borderId="40" xfId="0" applyNumberFormat="1" applyFont="1" applyBorder="1" applyAlignment="1">
      <alignment horizontal="center" vertical="center"/>
    </xf>
    <xf numFmtId="179" fontId="18" fillId="0" borderId="8" xfId="0" applyNumberFormat="1" applyFont="1" applyBorder="1" applyAlignment="1" applyProtection="1">
      <alignment horizontal="center" vertical="center"/>
      <protection locked="0"/>
    </xf>
    <xf numFmtId="179" fontId="18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5" xfId="0" applyBorder="1" applyAlignment="1">
      <alignment horizontal="center"/>
    </xf>
    <xf numFmtId="38" fontId="8" fillId="0" borderId="4" xfId="0" applyNumberFormat="1" applyFont="1" applyBorder="1" applyAlignment="1">
      <alignment horizontal="center" vertical="center"/>
    </xf>
    <xf numFmtId="38" fontId="8" fillId="0" borderId="13" xfId="0" applyNumberFormat="1" applyFont="1" applyBorder="1" applyAlignment="1">
      <alignment horizontal="center" vertical="center"/>
    </xf>
    <xf numFmtId="38" fontId="8" fillId="0" borderId="8" xfId="0" applyNumberFormat="1" applyFont="1" applyBorder="1" applyAlignment="1">
      <alignment horizontal="center" vertical="center"/>
    </xf>
    <xf numFmtId="38" fontId="8" fillId="0" borderId="10" xfId="0" applyNumberFormat="1" applyFont="1" applyBorder="1" applyAlignment="1">
      <alignment horizontal="center" vertical="center"/>
    </xf>
    <xf numFmtId="38" fontId="9" fillId="0" borderId="13" xfId="0" applyNumberFormat="1" applyFont="1" applyBorder="1" applyAlignment="1">
      <alignment horizontal="center" vertical="center"/>
    </xf>
    <xf numFmtId="38" fontId="9" fillId="0" borderId="10" xfId="0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9" fillId="0" borderId="8" xfId="0" applyNumberFormat="1" applyFont="1" applyBorder="1" applyAlignment="1">
      <alignment horizontal="left" vertical="center"/>
    </xf>
    <xf numFmtId="38" fontId="9" fillId="0" borderId="10" xfId="0" applyNumberFormat="1" applyFont="1" applyBorder="1" applyAlignment="1">
      <alignment horizontal="left" vertical="center"/>
    </xf>
    <xf numFmtId="38" fontId="9" fillId="0" borderId="2" xfId="0" applyNumberFormat="1" applyFont="1" applyBorder="1" applyAlignment="1">
      <alignment horizontal="left" vertical="center"/>
    </xf>
    <xf numFmtId="38" fontId="9" fillId="0" borderId="15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38" fontId="8" fillId="0" borderId="29" xfId="0" applyNumberFormat="1" applyFont="1" applyBorder="1" applyAlignment="1">
      <alignment horizontal="right" vertical="center"/>
    </xf>
    <xf numFmtId="38" fontId="8" fillId="0" borderId="30" xfId="0" applyNumberFormat="1" applyFont="1" applyBorder="1" applyAlignment="1">
      <alignment horizontal="right" vertical="center"/>
    </xf>
    <xf numFmtId="179" fontId="9" fillId="0" borderId="31" xfId="0" applyNumberFormat="1" applyFont="1" applyFill="1" applyBorder="1" applyAlignment="1">
      <alignment horizontal="right" vertical="center"/>
    </xf>
    <xf numFmtId="179" fontId="9" fillId="0" borderId="29" xfId="0" applyNumberFormat="1" applyFont="1" applyFill="1" applyBorder="1" applyAlignment="1">
      <alignment horizontal="right" vertical="center"/>
    </xf>
    <xf numFmtId="179" fontId="18" fillId="0" borderId="4" xfId="0" applyNumberFormat="1" applyFont="1" applyBorder="1" applyAlignment="1" applyProtection="1">
      <alignment horizontal="center" vertical="center"/>
      <protection locked="0"/>
    </xf>
    <xf numFmtId="179" fontId="18" fillId="0" borderId="5" xfId="0" applyNumberFormat="1" applyFont="1" applyBorder="1" applyAlignment="1" applyProtection="1">
      <alignment horizontal="center" vertical="center"/>
      <protection locked="0"/>
    </xf>
    <xf numFmtId="38" fontId="9" fillId="0" borderId="36" xfId="0" applyNumberFormat="1" applyFont="1" applyBorder="1" applyAlignment="1">
      <alignment horizontal="center" vertical="center" wrapText="1"/>
    </xf>
    <xf numFmtId="38" fontId="9" fillId="0" borderId="13" xfId="0" applyNumberFormat="1" applyFont="1" applyBorder="1" applyAlignment="1">
      <alignment horizontal="center" vertical="center" wrapText="1"/>
    </xf>
    <xf numFmtId="38" fontId="9" fillId="0" borderId="46" xfId="0" applyNumberFormat="1" applyFont="1" applyBorder="1" applyAlignment="1">
      <alignment horizontal="center" vertical="center" wrapText="1"/>
    </xf>
    <xf numFmtId="38" fontId="9" fillId="0" borderId="38" xfId="0" applyNumberFormat="1" applyFont="1" applyBorder="1" applyAlignment="1">
      <alignment horizontal="center" vertical="center" wrapText="1"/>
    </xf>
    <xf numFmtId="38" fontId="9" fillId="0" borderId="0" xfId="0" applyNumberFormat="1" applyFont="1" applyBorder="1" applyAlignment="1">
      <alignment horizontal="center" vertical="center" wrapText="1"/>
    </xf>
    <xf numFmtId="38" fontId="9" fillId="0" borderId="47" xfId="0" applyNumberFormat="1" applyFont="1" applyBorder="1" applyAlignment="1">
      <alignment horizontal="center" vertical="center" wrapText="1"/>
    </xf>
    <xf numFmtId="38" fontId="9" fillId="0" borderId="32" xfId="0" applyNumberFormat="1" applyFont="1" applyBorder="1" applyAlignment="1">
      <alignment horizontal="center" vertical="center" wrapText="1"/>
    </xf>
    <xf numFmtId="38" fontId="9" fillId="0" borderId="10" xfId="0" applyNumberFormat="1" applyFont="1" applyBorder="1" applyAlignment="1">
      <alignment horizontal="center" vertical="center" wrapText="1"/>
    </xf>
    <xf numFmtId="38" fontId="9" fillId="0" borderId="48" xfId="0" applyNumberFormat="1" applyFont="1" applyBorder="1" applyAlignment="1">
      <alignment horizontal="center" vertical="center" wrapText="1"/>
    </xf>
    <xf numFmtId="38" fontId="9" fillId="0" borderId="80" xfId="0" applyNumberFormat="1" applyFont="1" applyBorder="1" applyAlignment="1">
      <alignment horizontal="center" vertical="center" wrapText="1"/>
    </xf>
    <xf numFmtId="179" fontId="18" fillId="0" borderId="11" xfId="0" applyNumberFormat="1" applyFont="1" applyBorder="1" applyAlignment="1" applyProtection="1">
      <alignment horizontal="center" vertical="center"/>
      <protection locked="0"/>
    </xf>
    <xf numFmtId="179" fontId="18" fillId="0" borderId="12" xfId="0" applyNumberFormat="1" applyFont="1" applyBorder="1" applyAlignment="1" applyProtection="1">
      <alignment horizontal="center" vertical="center"/>
      <protection locked="0"/>
    </xf>
    <xf numFmtId="38" fontId="16" fillId="0" borderId="25" xfId="0" applyNumberFormat="1" applyFont="1" applyBorder="1" applyAlignment="1">
      <alignment horizontal="distributed" vertical="center" shrinkToFit="1"/>
    </xf>
    <xf numFmtId="38" fontId="16" fillId="0" borderId="7" xfId="0" applyNumberFormat="1" applyFont="1" applyBorder="1" applyAlignment="1">
      <alignment horizontal="distributed" vertical="center" shrinkToFit="1"/>
    </xf>
    <xf numFmtId="38" fontId="16" fillId="0" borderId="26" xfId="0" applyNumberFormat="1" applyFont="1" applyBorder="1" applyAlignment="1">
      <alignment horizontal="distributed" vertical="center" shrinkToFit="1"/>
    </xf>
    <xf numFmtId="38" fontId="16" fillId="0" borderId="15" xfId="0" applyNumberFormat="1" applyFont="1" applyBorder="1" applyAlignment="1">
      <alignment horizontal="distributed" vertical="center" shrinkToFit="1"/>
    </xf>
    <xf numFmtId="179" fontId="18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11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12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2" xfId="0" applyNumberFormat="1" applyFont="1" applyFill="1" applyBorder="1" applyAlignment="1" applyProtection="1">
      <alignment horizontal="center" vertical="center" shrinkToFit="1"/>
      <protection locked="0"/>
    </xf>
    <xf numFmtId="38" fontId="16" fillId="0" borderId="91" xfId="0" applyNumberFormat="1" applyFont="1" applyBorder="1" applyAlignment="1">
      <alignment horizontal="distributed" vertical="center" shrinkToFit="1"/>
    </xf>
    <xf numFmtId="38" fontId="16" fillId="0" borderId="84" xfId="0" applyNumberFormat="1" applyFont="1" applyBorder="1" applyAlignment="1">
      <alignment horizontal="distributed" vertical="center" shrinkToFit="1"/>
    </xf>
    <xf numFmtId="38" fontId="16" fillId="0" borderId="26" xfId="0" applyNumberFormat="1" applyFont="1" applyBorder="1" applyAlignment="1">
      <alignment horizontal="distributed" vertical="center"/>
    </xf>
    <xf numFmtId="38" fontId="16" fillId="0" borderId="15" xfId="0" applyNumberFormat="1" applyFont="1" applyBorder="1" applyAlignment="1">
      <alignment horizontal="distributed" vertical="center"/>
    </xf>
    <xf numFmtId="179" fontId="18" fillId="0" borderId="8" xfId="0" applyNumberFormat="1" applyFont="1" applyBorder="1" applyAlignment="1">
      <alignment horizontal="center" vertical="center"/>
    </xf>
    <xf numFmtId="179" fontId="18" fillId="0" borderId="2" xfId="0" applyNumberFormat="1" applyFont="1" applyBorder="1" applyAlignment="1">
      <alignment horizontal="center" vertical="center"/>
    </xf>
    <xf numFmtId="38" fontId="16" fillId="0" borderId="25" xfId="0" applyNumberFormat="1" applyFont="1" applyBorder="1" applyAlignment="1">
      <alignment horizontal="distributed" vertical="center"/>
    </xf>
    <xf numFmtId="38" fontId="16" fillId="0" borderId="7" xfId="0" applyNumberFormat="1" applyFont="1" applyBorder="1" applyAlignment="1">
      <alignment horizontal="distributed" vertical="center"/>
    </xf>
    <xf numFmtId="179" fontId="18" fillId="0" borderId="14" xfId="0" applyNumberFormat="1" applyFont="1" applyBorder="1" applyAlignment="1">
      <alignment horizontal="center" vertical="center"/>
    </xf>
    <xf numFmtId="179" fontId="18" fillId="0" borderId="15" xfId="0" applyNumberFormat="1" applyFont="1" applyBorder="1" applyAlignment="1">
      <alignment horizontal="center" vertical="center"/>
    </xf>
    <xf numFmtId="38" fontId="8" fillId="0" borderId="36" xfId="0" applyNumberFormat="1" applyFont="1" applyBorder="1" applyAlignment="1">
      <alignment horizontal="center" vertical="center"/>
    </xf>
    <xf numFmtId="38" fontId="8" fillId="0" borderId="46" xfId="0" applyNumberFormat="1" applyFont="1" applyBorder="1" applyAlignment="1">
      <alignment horizontal="center" vertical="center"/>
    </xf>
    <xf numFmtId="38" fontId="8" fillId="0" borderId="38" xfId="0" applyNumberFormat="1" applyFont="1" applyBorder="1" applyAlignment="1">
      <alignment horizontal="center" vertical="center"/>
    </xf>
    <xf numFmtId="38" fontId="8" fillId="0" borderId="0" xfId="0" applyNumberFormat="1" applyFont="1" applyBorder="1" applyAlignment="1">
      <alignment horizontal="center" vertical="center"/>
    </xf>
    <xf numFmtId="38" fontId="8" fillId="0" borderId="47" xfId="0" applyNumberFormat="1" applyFont="1" applyBorder="1" applyAlignment="1">
      <alignment horizontal="center" vertical="center"/>
    </xf>
    <xf numFmtId="38" fontId="8" fillId="0" borderId="32" xfId="0" applyNumberFormat="1" applyFont="1" applyBorder="1" applyAlignment="1">
      <alignment horizontal="center" vertical="center"/>
    </xf>
    <xf numFmtId="38" fontId="8" fillId="0" borderId="48" xfId="0" applyNumberFormat="1" applyFont="1" applyBorder="1" applyAlignment="1">
      <alignment horizontal="center" vertical="center"/>
    </xf>
    <xf numFmtId="38" fontId="16" fillId="0" borderId="27" xfId="0" applyNumberFormat="1" applyFont="1" applyBorder="1" applyAlignment="1">
      <alignment horizontal="distributed" vertical="center"/>
    </xf>
    <xf numFmtId="38" fontId="16" fillId="0" borderId="3" xfId="0" applyNumberFormat="1" applyFont="1" applyBorder="1" applyAlignment="1">
      <alignment horizontal="distributed" vertical="center"/>
    </xf>
    <xf numFmtId="38" fontId="16" fillId="0" borderId="33" xfId="0" applyNumberFormat="1" applyFont="1" applyBorder="1" applyAlignment="1">
      <alignment horizontal="distributed" vertical="center"/>
    </xf>
    <xf numFmtId="38" fontId="16" fillId="0" borderId="34" xfId="0" applyNumberFormat="1" applyFont="1" applyBorder="1" applyAlignment="1">
      <alignment horizontal="distributed" vertical="center"/>
    </xf>
    <xf numFmtId="38" fontId="16" fillId="0" borderId="35" xfId="0" applyNumberFormat="1" applyFont="1" applyBorder="1" applyAlignment="1">
      <alignment horizontal="distributed" vertical="center"/>
    </xf>
    <xf numFmtId="38" fontId="16" fillId="0" borderId="37" xfId="0" applyNumberFormat="1" applyFont="1" applyBorder="1" applyAlignment="1">
      <alignment horizontal="distributed" vertical="center"/>
    </xf>
    <xf numFmtId="38" fontId="9" fillId="0" borderId="36" xfId="0" applyNumberFormat="1" applyFont="1" applyBorder="1" applyAlignment="1">
      <alignment horizontal="center" vertical="center"/>
    </xf>
    <xf numFmtId="38" fontId="9" fillId="0" borderId="32" xfId="0" applyNumberFormat="1" applyFont="1" applyBorder="1" applyAlignment="1">
      <alignment horizontal="center" vertical="center"/>
    </xf>
    <xf numFmtId="38" fontId="16" fillId="0" borderId="33" xfId="0" applyNumberFormat="1" applyFont="1" applyBorder="1" applyAlignment="1">
      <alignment horizontal="distributed" vertical="center" wrapText="1"/>
    </xf>
    <xf numFmtId="38" fontId="16" fillId="0" borderId="35" xfId="0" applyNumberFormat="1" applyFont="1" applyBorder="1" applyAlignment="1">
      <alignment horizontal="distributed" vertical="center" wrapText="1"/>
    </xf>
    <xf numFmtId="38" fontId="16" fillId="0" borderId="33" xfId="0" applyNumberFormat="1" applyFont="1" applyBorder="1" applyAlignment="1">
      <alignment vertical="center" textRotation="255"/>
    </xf>
    <xf numFmtId="38" fontId="16" fillId="0" borderId="34" xfId="0" applyNumberFormat="1" applyFont="1" applyBorder="1" applyAlignment="1">
      <alignment vertical="center" textRotation="255"/>
    </xf>
    <xf numFmtId="38" fontId="16" fillId="0" borderId="35" xfId="0" applyNumberFormat="1" applyFont="1" applyBorder="1" applyAlignment="1">
      <alignment vertical="center" textRotation="255"/>
    </xf>
    <xf numFmtId="38" fontId="8" fillId="0" borderId="79" xfId="0" applyNumberFormat="1" applyFont="1" applyBorder="1" applyAlignment="1">
      <alignment horizontal="center" vertical="center" wrapText="1"/>
    </xf>
    <xf numFmtId="38" fontId="8" fillId="0" borderId="40" xfId="0" applyNumberFormat="1" applyFont="1" applyBorder="1" applyAlignment="1">
      <alignment horizontal="center" vertical="center" wrapText="1"/>
    </xf>
    <xf numFmtId="38" fontId="8" fillId="0" borderId="80" xfId="0" applyNumberFormat="1" applyFont="1" applyBorder="1" applyAlignment="1">
      <alignment horizontal="center" vertical="center" wrapText="1"/>
    </xf>
    <xf numFmtId="38" fontId="8" fillId="0" borderId="36" xfId="0" applyNumberFormat="1" applyFont="1" applyBorder="1" applyAlignment="1">
      <alignment horizontal="center" vertical="center" wrapText="1"/>
    </xf>
    <xf numFmtId="38" fontId="8" fillId="0" borderId="13" xfId="0" applyNumberFormat="1" applyFont="1" applyBorder="1" applyAlignment="1">
      <alignment horizontal="center" vertical="center" wrapText="1"/>
    </xf>
    <xf numFmtId="38" fontId="8" fillId="0" borderId="46" xfId="0" applyNumberFormat="1" applyFont="1" applyBorder="1" applyAlignment="1">
      <alignment horizontal="center" vertical="center" wrapText="1"/>
    </xf>
    <xf numFmtId="38" fontId="8" fillId="0" borderId="38" xfId="0" applyNumberFormat="1" applyFont="1" applyBorder="1" applyAlignment="1">
      <alignment horizontal="center" vertical="center" wrapText="1"/>
    </xf>
    <xf numFmtId="38" fontId="8" fillId="0" borderId="0" xfId="0" applyNumberFormat="1" applyFont="1" applyBorder="1" applyAlignment="1">
      <alignment horizontal="center" vertical="center" wrapText="1"/>
    </xf>
    <xf numFmtId="38" fontId="8" fillId="0" borderId="47" xfId="0" applyNumberFormat="1" applyFont="1" applyBorder="1" applyAlignment="1">
      <alignment horizontal="center" vertical="center" wrapText="1"/>
    </xf>
    <xf numFmtId="38" fontId="8" fillId="0" borderId="32" xfId="0" applyNumberFormat="1" applyFont="1" applyBorder="1" applyAlignment="1">
      <alignment horizontal="center" vertical="center" wrapText="1"/>
    </xf>
    <xf numFmtId="38" fontId="8" fillId="0" borderId="10" xfId="0" applyNumberFormat="1" applyFont="1" applyBorder="1" applyAlignment="1">
      <alignment horizontal="center" vertical="center" wrapText="1"/>
    </xf>
    <xf numFmtId="38" fontId="8" fillId="0" borderId="48" xfId="0" applyNumberFormat="1" applyFont="1" applyBorder="1" applyAlignment="1">
      <alignment horizontal="center" vertical="center" wrapText="1"/>
    </xf>
    <xf numFmtId="38" fontId="11" fillId="0" borderId="79" xfId="0" applyNumberFormat="1" applyFont="1" applyBorder="1" applyAlignment="1">
      <alignment horizontal="center" vertical="center"/>
    </xf>
    <xf numFmtId="38" fontId="11" fillId="0" borderId="40" xfId="0" applyNumberFormat="1" applyFont="1" applyBorder="1" applyAlignment="1">
      <alignment horizontal="center" vertical="center"/>
    </xf>
    <xf numFmtId="38" fontId="11" fillId="0" borderId="80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8" fillId="0" borderId="0" xfId="0" applyNumberFormat="1" applyFont="1" applyAlignment="1" applyProtection="1">
      <alignment horizontal="right" vertical="center"/>
      <protection locked="0"/>
    </xf>
    <xf numFmtId="38" fontId="11" fillId="0" borderId="0" xfId="0" applyNumberFormat="1" applyFont="1" applyAlignment="1" applyProtection="1">
      <alignment horizontal="distributed" vertical="center"/>
      <protection locked="0"/>
    </xf>
    <xf numFmtId="38" fontId="12" fillId="0" borderId="0" xfId="0" applyNumberFormat="1" applyFont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2" fillId="0" borderId="10" xfId="0" applyNumberFormat="1" applyFont="1" applyBorder="1" applyAlignment="1">
      <alignment vertical="center"/>
    </xf>
    <xf numFmtId="38" fontId="14" fillId="0" borderId="43" xfId="0" applyNumberFormat="1" applyFont="1" applyBorder="1" applyAlignment="1">
      <alignment horizontal="center" vertical="center"/>
    </xf>
    <xf numFmtId="38" fontId="14" fillId="0" borderId="44" xfId="0" applyNumberFormat="1" applyFont="1" applyBorder="1" applyAlignment="1">
      <alignment horizontal="center" vertical="center"/>
    </xf>
    <xf numFmtId="38" fontId="14" fillId="0" borderId="45" xfId="0" applyNumberFormat="1" applyFont="1" applyBorder="1" applyAlignment="1">
      <alignment horizontal="center" vertical="center"/>
    </xf>
    <xf numFmtId="38" fontId="14" fillId="0" borderId="32" xfId="0" applyNumberFormat="1" applyFont="1" applyBorder="1" applyAlignment="1">
      <alignment horizontal="center" vertical="center"/>
    </xf>
    <xf numFmtId="38" fontId="14" fillId="0" borderId="10" xfId="0" applyNumberFormat="1" applyFont="1" applyBorder="1" applyAlignment="1">
      <alignment horizontal="center" vertical="center"/>
    </xf>
    <xf numFmtId="38" fontId="14" fillId="0" borderId="2" xfId="0" applyNumberFormat="1" applyFont="1" applyBorder="1" applyAlignment="1">
      <alignment horizontal="center" vertical="center"/>
    </xf>
    <xf numFmtId="38" fontId="8" fillId="0" borderId="41" xfId="0" applyNumberFormat="1" applyFont="1" applyFill="1" applyBorder="1" applyAlignment="1">
      <alignment horizontal="center" vertical="center" wrapText="1"/>
    </xf>
    <xf numFmtId="38" fontId="8" fillId="0" borderId="19" xfId="0" applyNumberFormat="1" applyFont="1" applyFill="1" applyBorder="1" applyAlignment="1">
      <alignment horizontal="center" vertical="center" wrapText="1"/>
    </xf>
    <xf numFmtId="38" fontId="9" fillId="0" borderId="77" xfId="0" applyNumberFormat="1" applyFont="1" applyBorder="1" applyAlignment="1">
      <alignment horizontal="center" vertical="center"/>
    </xf>
    <xf numFmtId="38" fontId="9" fillId="0" borderId="45" xfId="0" applyNumberFormat="1" applyFont="1" applyBorder="1" applyAlignment="1">
      <alignment horizontal="center" vertical="center"/>
    </xf>
    <xf numFmtId="38" fontId="9" fillId="0" borderId="8" xfId="0" applyNumberFormat="1" applyFont="1" applyBorder="1" applyAlignment="1">
      <alignment horizontal="center" vertical="center"/>
    </xf>
    <xf numFmtId="38" fontId="9" fillId="0" borderId="2" xfId="0" applyNumberFormat="1" applyFont="1" applyBorder="1" applyAlignment="1">
      <alignment horizontal="center" vertical="center"/>
    </xf>
    <xf numFmtId="38" fontId="15" fillId="0" borderId="76" xfId="0" applyNumberFormat="1" applyFont="1" applyBorder="1" applyAlignment="1">
      <alignment horizontal="center" vertical="center"/>
    </xf>
    <xf numFmtId="38" fontId="15" fillId="0" borderId="75" xfId="0" applyNumberFormat="1" applyFont="1" applyBorder="1" applyAlignment="1">
      <alignment horizontal="center" vertical="center"/>
    </xf>
    <xf numFmtId="38" fontId="15" fillId="0" borderId="42" xfId="0" applyNumberFormat="1" applyFont="1" applyBorder="1" applyAlignment="1">
      <alignment horizontal="center" vertical="center"/>
    </xf>
    <xf numFmtId="38" fontId="15" fillId="0" borderId="49" xfId="0" applyNumberFormat="1" applyFont="1" applyBorder="1" applyAlignment="1">
      <alignment horizontal="center" vertical="center"/>
    </xf>
    <xf numFmtId="38" fontId="15" fillId="0" borderId="78" xfId="0" applyNumberFormat="1" applyFont="1" applyBorder="1" applyAlignment="1">
      <alignment horizontal="center" vertical="center"/>
    </xf>
    <xf numFmtId="38" fontId="11" fillId="0" borderId="36" xfId="0" applyNumberFormat="1" applyFont="1" applyBorder="1" applyAlignment="1">
      <alignment horizontal="center" vertical="center" wrapText="1"/>
    </xf>
    <xf numFmtId="38" fontId="11" fillId="0" borderId="13" xfId="0" applyNumberFormat="1" applyFont="1" applyBorder="1" applyAlignment="1">
      <alignment horizontal="center" vertical="center" wrapText="1"/>
    </xf>
    <xf numFmtId="38" fontId="11" fillId="0" borderId="46" xfId="0" applyNumberFormat="1" applyFont="1" applyBorder="1" applyAlignment="1">
      <alignment horizontal="center" vertical="center" wrapText="1"/>
    </xf>
    <xf numFmtId="38" fontId="11" fillId="0" borderId="38" xfId="0" applyNumberFormat="1" applyFont="1" applyBorder="1" applyAlignment="1">
      <alignment horizontal="center" vertical="center" wrapText="1"/>
    </xf>
    <xf numFmtId="38" fontId="11" fillId="0" borderId="0" xfId="0" applyNumberFormat="1" applyFont="1" applyBorder="1" applyAlignment="1">
      <alignment horizontal="center" vertical="center" wrapText="1"/>
    </xf>
    <xf numFmtId="38" fontId="11" fillId="0" borderId="47" xfId="0" applyNumberFormat="1" applyFont="1" applyBorder="1" applyAlignment="1">
      <alignment horizontal="center" vertical="center" wrapText="1"/>
    </xf>
    <xf numFmtId="38" fontId="11" fillId="0" borderId="32" xfId="0" applyNumberFormat="1" applyFont="1" applyBorder="1" applyAlignment="1">
      <alignment horizontal="center" vertical="center" wrapText="1"/>
    </xf>
    <xf numFmtId="38" fontId="11" fillId="0" borderId="10" xfId="0" applyNumberFormat="1" applyFont="1" applyBorder="1" applyAlignment="1">
      <alignment horizontal="center" vertical="center" wrapText="1"/>
    </xf>
    <xf numFmtId="38" fontId="11" fillId="0" borderId="48" xfId="0" applyNumberFormat="1" applyFont="1" applyBorder="1" applyAlignment="1">
      <alignment horizontal="center" vertical="center" wrapText="1"/>
    </xf>
    <xf numFmtId="38" fontId="9" fillId="0" borderId="80" xfId="0" applyNumberFormat="1" applyFont="1" applyBorder="1" applyAlignment="1">
      <alignment horizontal="center" vertical="center"/>
    </xf>
    <xf numFmtId="179" fontId="9" fillId="0" borderId="4" xfId="0" applyNumberFormat="1" applyFont="1" applyBorder="1" applyAlignment="1" applyProtection="1">
      <alignment horizontal="center" vertical="center"/>
      <protection locked="0"/>
    </xf>
    <xf numFmtId="179" fontId="9" fillId="0" borderId="5" xfId="0" applyNumberFormat="1" applyFont="1" applyBorder="1" applyAlignment="1" applyProtection="1">
      <alignment horizontal="center" vertical="center"/>
      <protection locked="0"/>
    </xf>
    <xf numFmtId="179" fontId="9" fillId="0" borderId="11" xfId="0" applyNumberFormat="1" applyFont="1" applyBorder="1" applyAlignment="1" applyProtection="1">
      <alignment horizontal="center" vertical="center"/>
      <protection locked="0"/>
    </xf>
    <xf numFmtId="179" fontId="9" fillId="0" borderId="12" xfId="0" applyNumberFormat="1" applyFont="1" applyBorder="1" applyAlignment="1" applyProtection="1">
      <alignment horizontal="center" vertical="center"/>
      <protection locked="0"/>
    </xf>
    <xf numFmtId="179" fontId="9" fillId="0" borderId="8" xfId="0" applyNumberFormat="1" applyFont="1" applyBorder="1" applyAlignment="1" applyProtection="1">
      <alignment horizontal="center" vertical="center"/>
      <protection locked="0"/>
    </xf>
    <xf numFmtId="179" fontId="9" fillId="0" borderId="2" xfId="0" applyNumberFormat="1" applyFont="1" applyBorder="1" applyAlignment="1" applyProtection="1">
      <alignment horizontal="center" vertical="center"/>
      <protection locked="0"/>
    </xf>
    <xf numFmtId="179" fontId="9" fillId="0" borderId="39" xfId="0" applyNumberFormat="1" applyFont="1" applyBorder="1" applyAlignment="1" applyProtection="1">
      <alignment horizontal="center" vertical="center"/>
      <protection locked="0"/>
    </xf>
    <xf numFmtId="179" fontId="9" fillId="0" borderId="42" xfId="0" applyNumberFormat="1" applyFont="1" applyBorder="1" applyAlignment="1" applyProtection="1">
      <alignment horizontal="center" vertical="center"/>
      <protection locked="0"/>
    </xf>
    <xf numFmtId="179" fontId="18" fillId="0" borderId="81" xfId="0" applyNumberFormat="1" applyFont="1" applyBorder="1" applyAlignment="1" applyProtection="1">
      <alignment horizontal="center" vertical="center"/>
      <protection locked="0"/>
    </xf>
    <xf numFmtId="179" fontId="18" fillId="0" borderId="82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38" fontId="9" fillId="0" borderId="29" xfId="0" applyNumberFormat="1" applyFont="1" applyBorder="1" applyAlignment="1">
      <alignment horizontal="center" vertical="center"/>
    </xf>
    <xf numFmtId="0" fontId="0" fillId="0" borderId="96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98" xfId="0" applyBorder="1" applyAlignment="1">
      <alignment horizontal="center"/>
    </xf>
    <xf numFmtId="38" fontId="6" fillId="0" borderId="55" xfId="1" applyFont="1" applyBorder="1" applyAlignment="1">
      <alignment vertical="center"/>
    </xf>
    <xf numFmtId="38" fontId="6" fillId="0" borderId="56" xfId="1" applyFont="1" applyBorder="1" applyAlignment="1">
      <alignment vertical="center"/>
    </xf>
    <xf numFmtId="38" fontId="6" fillId="0" borderId="60" xfId="1" applyFont="1" applyBorder="1" applyAlignment="1">
      <alignment vertical="center"/>
    </xf>
    <xf numFmtId="38" fontId="6" fillId="0" borderId="61" xfId="1" applyFont="1" applyBorder="1" applyAlignment="1">
      <alignment vertical="center"/>
    </xf>
    <xf numFmtId="38" fontId="6" fillId="0" borderId="50" xfId="1" applyFont="1" applyBorder="1" applyAlignment="1">
      <alignment vertical="center" wrapText="1"/>
    </xf>
    <xf numFmtId="38" fontId="6" fillId="0" borderId="51" xfId="1" applyFont="1" applyBorder="1" applyAlignment="1">
      <alignment vertical="center" wrapText="1"/>
    </xf>
    <xf numFmtId="38" fontId="6" fillId="0" borderId="52" xfId="1" applyFont="1" applyBorder="1" applyAlignment="1">
      <alignment vertical="center" wrapText="1"/>
    </xf>
    <xf numFmtId="38" fontId="6" fillId="0" borderId="39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 wrapText="1"/>
    </xf>
    <xf numFmtId="38" fontId="6" fillId="0" borderId="5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8" xfId="1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  <xf numFmtId="38" fontId="6" fillId="0" borderId="58" xfId="1" applyFont="1" applyBorder="1" applyAlignment="1">
      <alignment vertical="center"/>
    </xf>
    <xf numFmtId="38" fontId="6" fillId="0" borderId="59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38" fontId="6" fillId="0" borderId="69" xfId="1" applyFont="1" applyBorder="1" applyAlignment="1">
      <alignment vertical="center"/>
    </xf>
    <xf numFmtId="38" fontId="6" fillId="0" borderId="70" xfId="1" applyFont="1" applyBorder="1" applyAlignment="1">
      <alignment vertical="center"/>
    </xf>
    <xf numFmtId="38" fontId="6" fillId="0" borderId="51" xfId="1" applyFont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  <xf numFmtId="38" fontId="6" fillId="0" borderId="61" xfId="1" applyFont="1" applyBorder="1" applyAlignment="1">
      <alignment horizontal="center" vertical="center"/>
    </xf>
    <xf numFmtId="38" fontId="6" fillId="0" borderId="71" xfId="1" applyFont="1" applyBorder="1" applyAlignment="1">
      <alignment vertical="center"/>
    </xf>
    <xf numFmtId="38" fontId="6" fillId="0" borderId="72" xfId="1" applyFont="1" applyBorder="1" applyAlignment="1">
      <alignment vertical="center"/>
    </xf>
    <xf numFmtId="38" fontId="6" fillId="0" borderId="60" xfId="1" applyFont="1" applyFill="1" applyBorder="1" applyAlignment="1">
      <alignment vertical="center"/>
    </xf>
    <xf numFmtId="38" fontId="6" fillId="0" borderId="61" xfId="1" applyFont="1" applyFill="1" applyBorder="1" applyAlignment="1">
      <alignment vertical="center"/>
    </xf>
    <xf numFmtId="38" fontId="6" fillId="0" borderId="73" xfId="1" applyFont="1" applyFill="1" applyBorder="1" applyAlignment="1">
      <alignment horizontal="center" vertical="center"/>
    </xf>
    <xf numFmtId="38" fontId="6" fillId="0" borderId="74" xfId="1" applyFont="1" applyFill="1" applyBorder="1" applyAlignment="1">
      <alignment horizontal="center" vertical="center"/>
    </xf>
    <xf numFmtId="38" fontId="6" fillId="0" borderId="65" xfId="1" applyFont="1" applyBorder="1" applyAlignment="1">
      <alignment vertical="center"/>
    </xf>
    <xf numFmtId="38" fontId="6" fillId="0" borderId="66" xfId="1" applyFont="1" applyBorder="1" applyAlignment="1">
      <alignment vertical="center"/>
    </xf>
    <xf numFmtId="38" fontId="6" fillId="0" borderId="62" xfId="1" applyFont="1" applyBorder="1" applyAlignment="1">
      <alignment vertical="center"/>
    </xf>
    <xf numFmtId="38" fontId="6" fillId="0" borderId="63" xfId="1" applyFont="1" applyBorder="1" applyAlignment="1">
      <alignment vertical="center"/>
    </xf>
    <xf numFmtId="38" fontId="6" fillId="0" borderId="67" xfId="1" applyFont="1" applyBorder="1" applyAlignment="1">
      <alignment vertical="center" shrinkToFit="1"/>
    </xf>
    <xf numFmtId="38" fontId="6" fillId="0" borderId="52" xfId="1" applyFont="1" applyBorder="1" applyAlignment="1">
      <alignment vertical="center" shrinkToFit="1"/>
    </xf>
    <xf numFmtId="38" fontId="6" fillId="0" borderId="0" xfId="1" applyFont="1" applyAlignment="1">
      <alignment vertical="center" shrinkToFit="1"/>
    </xf>
    <xf numFmtId="38" fontId="6" fillId="0" borderId="39" xfId="1" applyFont="1" applyBorder="1" applyAlignment="1">
      <alignment vertical="center"/>
    </xf>
    <xf numFmtId="38" fontId="6" fillId="0" borderId="42" xfId="1" applyFont="1" applyBorder="1" applyAlignment="1">
      <alignment vertical="center"/>
    </xf>
    <xf numFmtId="38" fontId="6" fillId="0" borderId="68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69574</xdr:colOff>
      <xdr:row>0</xdr:row>
      <xdr:rowOff>165652</xdr:rowOff>
    </xdr:from>
    <xdr:to>
      <xdr:col>14</xdr:col>
      <xdr:colOff>336275</xdr:colOff>
      <xdr:row>2</xdr:row>
      <xdr:rowOff>31060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4191AA-CFB3-40B6-B3D7-27E5A7A65BCF}"/>
            </a:ext>
          </a:extLst>
        </xdr:cNvPr>
        <xdr:cNvSpPr txBox="1"/>
      </xdr:nvSpPr>
      <xdr:spPr>
        <a:xfrm>
          <a:off x="5262770" y="165652"/>
          <a:ext cx="2809462" cy="41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HGPｺﾞｼｯｸM" pitchFamily="50" charset="-128"/>
              <a:ea typeface="HGPｺﾞｼｯｸM" pitchFamily="50" charset="-128"/>
            </a:rPr>
            <a:t>　　　　　　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令和８年４月接種分以降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28575</xdr:colOff>
      <xdr:row>71</xdr:row>
      <xdr:rowOff>123825</xdr:rowOff>
    </xdr:from>
    <xdr:to>
      <xdr:col>4</xdr:col>
      <xdr:colOff>333374</xdr:colOff>
      <xdr:row>72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59E0A4-845E-4EFF-9789-DCFF3D05F397}"/>
            </a:ext>
          </a:extLst>
        </xdr:cNvPr>
        <xdr:cNvSpPr txBox="1"/>
      </xdr:nvSpPr>
      <xdr:spPr>
        <a:xfrm>
          <a:off x="1524000" y="13487400"/>
          <a:ext cx="6667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en-US" altLang="ja-JP" sz="1100"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10</xdr:col>
      <xdr:colOff>8283</xdr:colOff>
      <xdr:row>10</xdr:row>
      <xdr:rowOff>8283</xdr:rowOff>
    </xdr:from>
    <xdr:to>
      <xdr:col>13</xdr:col>
      <xdr:colOff>0</xdr:colOff>
      <xdr:row>29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E8BA240-26D2-44BC-B456-9D9D697FF7F0}"/>
            </a:ext>
          </a:extLst>
        </xdr:cNvPr>
        <xdr:cNvCxnSpPr/>
      </xdr:nvCxnSpPr>
      <xdr:spPr bwMode="auto">
        <a:xfrm>
          <a:off x="4812196" y="2443370"/>
          <a:ext cx="1325217" cy="440634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53</xdr:row>
      <xdr:rowOff>157369</xdr:rowOff>
    </xdr:from>
    <xdr:to>
      <xdr:col>10</xdr:col>
      <xdr:colOff>0</xdr:colOff>
      <xdr:row>58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47EC905-8C6E-4D69-96A2-156A527320B7}"/>
            </a:ext>
          </a:extLst>
        </xdr:cNvPr>
        <xdr:cNvCxnSpPr/>
      </xdr:nvCxnSpPr>
      <xdr:spPr bwMode="auto">
        <a:xfrm>
          <a:off x="3528391" y="8605630"/>
          <a:ext cx="1275522" cy="116784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41</xdr:row>
      <xdr:rowOff>0</xdr:rowOff>
    </xdr:from>
    <xdr:to>
      <xdr:col>12</xdr:col>
      <xdr:colOff>298173</xdr:colOff>
      <xdr:row>54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06F8D47-3DBA-4C1A-A0C5-86744502E09C}"/>
            </a:ext>
          </a:extLst>
        </xdr:cNvPr>
        <xdr:cNvCxnSpPr/>
      </xdr:nvCxnSpPr>
      <xdr:spPr bwMode="auto">
        <a:xfrm>
          <a:off x="4803913" y="7288696"/>
          <a:ext cx="1325217" cy="132521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58</xdr:row>
      <xdr:rowOff>8283</xdr:rowOff>
    </xdr:from>
    <xdr:to>
      <xdr:col>13</xdr:col>
      <xdr:colOff>0</xdr:colOff>
      <xdr:row>62</xdr:row>
      <xdr:rowOff>157370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CF2D3CD-EACE-482D-9228-8996787C7AFF}"/>
            </a:ext>
          </a:extLst>
        </xdr:cNvPr>
        <xdr:cNvCxnSpPr/>
      </xdr:nvCxnSpPr>
      <xdr:spPr bwMode="auto">
        <a:xfrm>
          <a:off x="4803913" y="9781761"/>
          <a:ext cx="1333500" cy="952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F6FD-1D88-4938-AACA-15676B4B6915}">
  <dimension ref="A1:P73"/>
  <sheetViews>
    <sheetView showZeros="0" tabSelected="1" view="pageBreakPreview" zoomScale="115" zoomScaleNormal="115" zoomScaleSheetLayoutView="115" workbookViewId="0">
      <selection activeCell="F64" sqref="F64:G64"/>
    </sheetView>
  </sheetViews>
  <sheetFormatPr defaultRowHeight="12" x14ac:dyDescent="0.15"/>
  <cols>
    <col min="1" max="1" width="6.625" style="1" customWidth="1"/>
    <col min="2" max="2" width="3.75" style="1" customWidth="1"/>
    <col min="3" max="3" width="9.25" style="1" customWidth="1"/>
    <col min="4" max="4" width="4.75" style="1" bestFit="1" customWidth="1"/>
    <col min="5" max="6" width="8.25" style="1" customWidth="1"/>
    <col min="7" max="7" width="5.375" style="1" customWidth="1"/>
    <col min="8" max="8" width="8.25" style="1" customWidth="1"/>
    <col min="9" max="9" width="4.5" style="1" customWidth="1"/>
    <col min="10" max="10" width="4" style="1" customWidth="1"/>
    <col min="11" max="11" width="5.125" style="1" customWidth="1"/>
    <col min="12" max="12" width="8.375" style="1" customWidth="1"/>
    <col min="13" max="13" width="4" style="1" customWidth="1"/>
    <col min="14" max="14" width="21" style="1" customWidth="1"/>
    <col min="15" max="15" width="6.125" style="1" customWidth="1"/>
    <col min="16" max="16" width="13.25" style="1" bestFit="1" customWidth="1"/>
    <col min="17" max="16384" width="9" style="1"/>
  </cols>
  <sheetData>
    <row r="1" spans="1:14" ht="14.25" x14ac:dyDescent="0.15">
      <c r="A1" s="50" t="s">
        <v>115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8.5" customHeight="1" x14ac:dyDescent="0.15">
      <c r="A2" s="229" t="s">
        <v>119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 ht="19.5" customHeight="1" x14ac:dyDescent="0.15">
      <c r="A3" s="230" t="s">
        <v>87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14" s="3" customFormat="1" ht="20.100000000000001" customHeight="1" x14ac:dyDescent="0.15">
      <c r="A4" s="52" t="s">
        <v>31</v>
      </c>
      <c r="B4" s="52"/>
      <c r="C4" s="52"/>
      <c r="D4" s="53"/>
      <c r="E4" s="53"/>
      <c r="F4" s="53"/>
      <c r="G4" s="231" t="s">
        <v>12</v>
      </c>
      <c r="H4" s="231"/>
      <c r="I4" s="231"/>
      <c r="J4" s="53"/>
      <c r="K4" s="53"/>
      <c r="L4" s="53"/>
      <c r="M4" s="53"/>
      <c r="N4" s="53"/>
    </row>
    <row r="5" spans="1:14" s="3" customFormat="1" ht="20.100000000000001" customHeight="1" x14ac:dyDescent="0.15">
      <c r="A5" s="53"/>
      <c r="B5" s="53"/>
      <c r="C5" s="53"/>
      <c r="D5" s="53"/>
      <c r="E5" s="53"/>
      <c r="F5" s="53"/>
      <c r="G5" s="231" t="s">
        <v>13</v>
      </c>
      <c r="H5" s="231"/>
      <c r="I5" s="231"/>
      <c r="J5" s="53"/>
      <c r="K5" s="53"/>
      <c r="L5" s="53"/>
      <c r="M5" s="53"/>
      <c r="N5" s="53"/>
    </row>
    <row r="6" spans="1:14" s="3" customFormat="1" ht="20.100000000000001" customHeight="1" x14ac:dyDescent="0.15">
      <c r="A6" s="53"/>
      <c r="B6" s="53"/>
      <c r="C6" s="53"/>
      <c r="D6" s="53"/>
      <c r="E6" s="53"/>
      <c r="F6" s="53"/>
      <c r="G6" s="231" t="s">
        <v>14</v>
      </c>
      <c r="H6" s="231"/>
      <c r="I6" s="231"/>
      <c r="J6" s="53"/>
      <c r="K6" s="53"/>
      <c r="L6" s="53"/>
      <c r="M6" s="53"/>
      <c r="N6" s="54" t="s">
        <v>88</v>
      </c>
    </row>
    <row r="7" spans="1:14" ht="27.75" customHeight="1" x14ac:dyDescent="0.15">
      <c r="A7" s="232" t="s">
        <v>0</v>
      </c>
      <c r="B7" s="232"/>
      <c r="C7" s="232"/>
      <c r="D7" s="232"/>
      <c r="E7" s="232"/>
      <c r="F7" s="233">
        <f>N69</f>
        <v>0</v>
      </c>
      <c r="G7" s="233"/>
      <c r="H7" s="233"/>
      <c r="I7" s="233"/>
      <c r="J7" s="233"/>
      <c r="K7" s="234" t="s">
        <v>95</v>
      </c>
      <c r="L7" s="234"/>
      <c r="M7" s="51"/>
      <c r="N7" s="51"/>
    </row>
    <row r="8" spans="1:14" ht="15" thickBot="1" x14ac:dyDescent="0.2">
      <c r="A8" s="50"/>
      <c r="B8" s="50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1" customHeight="1" x14ac:dyDescent="0.15">
      <c r="A9" s="235" t="s">
        <v>20</v>
      </c>
      <c r="B9" s="236"/>
      <c r="C9" s="236"/>
      <c r="D9" s="236"/>
      <c r="E9" s="237"/>
      <c r="F9" s="243" t="s">
        <v>2</v>
      </c>
      <c r="G9" s="244"/>
      <c r="H9" s="247" t="s">
        <v>1</v>
      </c>
      <c r="I9" s="247"/>
      <c r="J9" s="247"/>
      <c r="K9" s="247"/>
      <c r="L9" s="247"/>
      <c r="M9" s="248"/>
      <c r="N9" s="241" t="s">
        <v>36</v>
      </c>
    </row>
    <row r="10" spans="1:14" ht="14.1" customHeight="1" x14ac:dyDescent="0.15">
      <c r="A10" s="238"/>
      <c r="B10" s="239"/>
      <c r="C10" s="239"/>
      <c r="D10" s="239"/>
      <c r="E10" s="240"/>
      <c r="F10" s="245"/>
      <c r="G10" s="246"/>
      <c r="H10" s="249" t="s">
        <v>102</v>
      </c>
      <c r="I10" s="250"/>
      <c r="J10" s="250"/>
      <c r="K10" s="250" t="s">
        <v>103</v>
      </c>
      <c r="L10" s="250"/>
      <c r="M10" s="251"/>
      <c r="N10" s="242"/>
    </row>
    <row r="11" spans="1:14" s="4" customFormat="1" ht="14.1" customHeight="1" x14ac:dyDescent="0.15">
      <c r="A11" s="194" t="s">
        <v>21</v>
      </c>
      <c r="B11" s="143"/>
      <c r="C11" s="195"/>
      <c r="D11" s="211" t="s">
        <v>33</v>
      </c>
      <c r="E11" s="55" t="s">
        <v>3</v>
      </c>
      <c r="F11" s="262">
        <v>11959</v>
      </c>
      <c r="G11" s="263"/>
      <c r="H11" s="272"/>
      <c r="I11" s="273"/>
      <c r="J11" s="69" t="s">
        <v>4</v>
      </c>
      <c r="K11" s="148"/>
      <c r="L11" s="146"/>
      <c r="M11" s="69"/>
      <c r="N11" s="74">
        <f>$F$11*H11+$F$11*K11</f>
        <v>0</v>
      </c>
    </row>
    <row r="12" spans="1:14" s="4" customFormat="1" ht="14.1" customHeight="1" x14ac:dyDescent="0.15">
      <c r="A12" s="196"/>
      <c r="B12" s="197"/>
      <c r="C12" s="198"/>
      <c r="D12" s="212"/>
      <c r="E12" s="55" t="s">
        <v>5</v>
      </c>
      <c r="F12" s="264"/>
      <c r="G12" s="265"/>
      <c r="H12" s="140"/>
      <c r="I12" s="141"/>
      <c r="J12" s="56" t="s">
        <v>4</v>
      </c>
      <c r="K12" s="124"/>
      <c r="L12" s="125"/>
      <c r="M12" s="56"/>
      <c r="N12" s="73"/>
    </row>
    <row r="13" spans="1:14" s="4" customFormat="1" ht="14.1" customHeight="1" x14ac:dyDescent="0.15">
      <c r="A13" s="196"/>
      <c r="B13" s="197"/>
      <c r="C13" s="198"/>
      <c r="D13" s="213"/>
      <c r="E13" s="55" t="s">
        <v>6</v>
      </c>
      <c r="F13" s="264"/>
      <c r="G13" s="265"/>
      <c r="H13" s="140"/>
      <c r="I13" s="141"/>
      <c r="J13" s="56" t="s">
        <v>4</v>
      </c>
      <c r="K13" s="124"/>
      <c r="L13" s="125"/>
      <c r="M13" s="56"/>
      <c r="N13" s="73"/>
    </row>
    <row r="14" spans="1:14" s="4" customFormat="1" ht="14.1" customHeight="1" x14ac:dyDescent="0.15">
      <c r="A14" s="199"/>
      <c r="B14" s="145"/>
      <c r="C14" s="200"/>
      <c r="D14" s="186" t="s">
        <v>34</v>
      </c>
      <c r="E14" s="187"/>
      <c r="F14" s="266"/>
      <c r="G14" s="267"/>
      <c r="H14" s="274"/>
      <c r="I14" s="275"/>
      <c r="J14" s="69" t="s">
        <v>4</v>
      </c>
      <c r="K14" s="126"/>
      <c r="L14" s="127"/>
      <c r="M14" s="69"/>
      <c r="N14" s="74"/>
    </row>
    <row r="15" spans="1:14" s="4" customFormat="1" ht="14.1" customHeight="1" x14ac:dyDescent="0.15">
      <c r="A15" s="217" t="s">
        <v>97</v>
      </c>
      <c r="B15" s="218"/>
      <c r="C15" s="219"/>
      <c r="D15" s="211" t="s">
        <v>33</v>
      </c>
      <c r="E15" s="55" t="s">
        <v>3</v>
      </c>
      <c r="F15" s="262">
        <v>14938</v>
      </c>
      <c r="G15" s="263"/>
      <c r="H15" s="138"/>
      <c r="I15" s="139"/>
      <c r="J15" s="58" t="s">
        <v>4</v>
      </c>
      <c r="K15" s="122"/>
      <c r="L15" s="123"/>
      <c r="M15" s="58"/>
      <c r="N15" s="75"/>
    </row>
    <row r="16" spans="1:14" s="4" customFormat="1" ht="14.1" customHeight="1" x14ac:dyDescent="0.15">
      <c r="A16" s="220"/>
      <c r="B16" s="221"/>
      <c r="C16" s="222"/>
      <c r="D16" s="212"/>
      <c r="E16" s="55" t="s">
        <v>5</v>
      </c>
      <c r="F16" s="264"/>
      <c r="G16" s="265"/>
      <c r="H16" s="140"/>
      <c r="I16" s="141"/>
      <c r="J16" s="56" t="s">
        <v>4</v>
      </c>
      <c r="K16" s="124"/>
      <c r="L16" s="125"/>
      <c r="M16" s="56"/>
      <c r="N16" s="73"/>
    </row>
    <row r="17" spans="1:16" s="4" customFormat="1" ht="14.1" customHeight="1" x14ac:dyDescent="0.15">
      <c r="A17" s="220"/>
      <c r="B17" s="221"/>
      <c r="C17" s="222"/>
      <c r="D17" s="213"/>
      <c r="E17" s="55" t="s">
        <v>6</v>
      </c>
      <c r="F17" s="264"/>
      <c r="G17" s="265"/>
      <c r="H17" s="140"/>
      <c r="I17" s="141"/>
      <c r="J17" s="56" t="s">
        <v>4</v>
      </c>
      <c r="K17" s="124"/>
      <c r="L17" s="125"/>
      <c r="M17" s="56"/>
      <c r="N17" s="73"/>
    </row>
    <row r="18" spans="1:16" s="4" customFormat="1" ht="14.1" customHeight="1" x14ac:dyDescent="0.15">
      <c r="A18" s="223"/>
      <c r="B18" s="224"/>
      <c r="C18" s="225"/>
      <c r="D18" s="186" t="s">
        <v>34</v>
      </c>
      <c r="E18" s="187"/>
      <c r="F18" s="266"/>
      <c r="G18" s="267"/>
      <c r="H18" s="276"/>
      <c r="I18" s="277"/>
      <c r="J18" s="68" t="s">
        <v>4</v>
      </c>
      <c r="K18" s="128"/>
      <c r="L18" s="129"/>
      <c r="M18" s="68"/>
      <c r="N18" s="76"/>
    </row>
    <row r="19" spans="1:16" s="4" customFormat="1" ht="14.1" customHeight="1" x14ac:dyDescent="0.15">
      <c r="A19" s="217" t="s">
        <v>98</v>
      </c>
      <c r="B19" s="218"/>
      <c r="C19" s="219"/>
      <c r="D19" s="211" t="s">
        <v>33</v>
      </c>
      <c r="E19" s="55" t="s">
        <v>3</v>
      </c>
      <c r="F19" s="262">
        <v>14938</v>
      </c>
      <c r="G19" s="263"/>
      <c r="H19" s="278"/>
      <c r="I19" s="279"/>
      <c r="J19" s="67" t="s">
        <v>4</v>
      </c>
      <c r="K19" s="132"/>
      <c r="L19" s="133"/>
      <c r="M19" s="67"/>
      <c r="N19" s="77"/>
    </row>
    <row r="20" spans="1:16" s="4" customFormat="1" ht="14.1" customHeight="1" x14ac:dyDescent="0.15">
      <c r="A20" s="220"/>
      <c r="B20" s="221"/>
      <c r="C20" s="222"/>
      <c r="D20" s="212"/>
      <c r="E20" s="55" t="s">
        <v>5</v>
      </c>
      <c r="F20" s="264"/>
      <c r="G20" s="265"/>
      <c r="H20" s="140"/>
      <c r="I20" s="141"/>
      <c r="J20" s="56" t="s">
        <v>4</v>
      </c>
      <c r="K20" s="124"/>
      <c r="L20" s="125"/>
      <c r="M20" s="56"/>
      <c r="N20" s="73"/>
    </row>
    <row r="21" spans="1:16" s="4" customFormat="1" ht="14.1" customHeight="1" x14ac:dyDescent="0.15">
      <c r="A21" s="220"/>
      <c r="B21" s="221"/>
      <c r="C21" s="222"/>
      <c r="D21" s="213"/>
      <c r="E21" s="55" t="s">
        <v>6</v>
      </c>
      <c r="F21" s="264"/>
      <c r="G21" s="265"/>
      <c r="H21" s="140"/>
      <c r="I21" s="141"/>
      <c r="J21" s="56" t="s">
        <v>4</v>
      </c>
      <c r="K21" s="124"/>
      <c r="L21" s="125"/>
      <c r="M21" s="56"/>
      <c r="N21" s="73"/>
    </row>
    <row r="22" spans="1:16" s="4" customFormat="1" ht="14.1" customHeight="1" x14ac:dyDescent="0.15">
      <c r="A22" s="223"/>
      <c r="B22" s="224"/>
      <c r="C22" s="225"/>
      <c r="D22" s="186" t="s">
        <v>34</v>
      </c>
      <c r="E22" s="187"/>
      <c r="F22" s="266"/>
      <c r="G22" s="267"/>
      <c r="H22" s="274"/>
      <c r="I22" s="275"/>
      <c r="J22" s="69" t="s">
        <v>4</v>
      </c>
      <c r="K22" s="126"/>
      <c r="L22" s="127"/>
      <c r="M22" s="69"/>
      <c r="N22" s="74"/>
    </row>
    <row r="23" spans="1:16" s="4" customFormat="1" ht="14.1" customHeight="1" x14ac:dyDescent="0.15">
      <c r="A23" s="226" t="s">
        <v>15</v>
      </c>
      <c r="B23" s="227"/>
      <c r="C23" s="228"/>
      <c r="D23" s="186"/>
      <c r="E23" s="187"/>
      <c r="F23" s="268">
        <v>14828</v>
      </c>
      <c r="G23" s="269"/>
      <c r="H23" s="99"/>
      <c r="I23" s="100"/>
      <c r="J23" s="71" t="s">
        <v>4</v>
      </c>
      <c r="K23" s="134"/>
      <c r="L23" s="135"/>
      <c r="M23" s="71"/>
      <c r="N23" s="78"/>
    </row>
    <row r="24" spans="1:16" s="4" customFormat="1" ht="14.1" customHeight="1" x14ac:dyDescent="0.15">
      <c r="A24" s="194" t="s">
        <v>94</v>
      </c>
      <c r="B24" s="143"/>
      <c r="C24" s="195"/>
      <c r="D24" s="211" t="s">
        <v>33</v>
      </c>
      <c r="E24" s="55" t="s">
        <v>3</v>
      </c>
      <c r="F24" s="262">
        <v>23155</v>
      </c>
      <c r="G24" s="263"/>
      <c r="H24" s="138"/>
      <c r="I24" s="139"/>
      <c r="J24" s="58" t="s">
        <v>4</v>
      </c>
      <c r="K24" s="122"/>
      <c r="L24" s="123"/>
      <c r="M24" s="58"/>
      <c r="N24" s="75"/>
      <c r="P24" s="5"/>
    </row>
    <row r="25" spans="1:16" s="4" customFormat="1" ht="14.1" customHeight="1" x14ac:dyDescent="0.15">
      <c r="A25" s="196"/>
      <c r="B25" s="197"/>
      <c r="C25" s="198"/>
      <c r="D25" s="212"/>
      <c r="E25" s="55" t="s">
        <v>5</v>
      </c>
      <c r="F25" s="264"/>
      <c r="G25" s="265"/>
      <c r="H25" s="140"/>
      <c r="I25" s="141"/>
      <c r="J25" s="56" t="s">
        <v>4</v>
      </c>
      <c r="K25" s="124"/>
      <c r="L25" s="125"/>
      <c r="M25" s="56"/>
      <c r="N25" s="73"/>
      <c r="P25" s="5"/>
    </row>
    <row r="26" spans="1:16" s="4" customFormat="1" ht="14.1" customHeight="1" x14ac:dyDescent="0.15">
      <c r="A26" s="196"/>
      <c r="B26" s="197"/>
      <c r="C26" s="198"/>
      <c r="D26" s="213"/>
      <c r="E26" s="55" t="s">
        <v>6</v>
      </c>
      <c r="F26" s="264"/>
      <c r="G26" s="265"/>
      <c r="H26" s="140"/>
      <c r="I26" s="141"/>
      <c r="J26" s="56" t="s">
        <v>4</v>
      </c>
      <c r="K26" s="124"/>
      <c r="L26" s="125"/>
      <c r="M26" s="56"/>
      <c r="N26" s="73"/>
      <c r="P26" s="5"/>
    </row>
    <row r="27" spans="1:16" s="4" customFormat="1" ht="14.1" customHeight="1" x14ac:dyDescent="0.15">
      <c r="A27" s="199"/>
      <c r="B27" s="145"/>
      <c r="C27" s="200"/>
      <c r="D27" s="186" t="s">
        <v>34</v>
      </c>
      <c r="E27" s="187"/>
      <c r="F27" s="266"/>
      <c r="G27" s="267"/>
      <c r="H27" s="276"/>
      <c r="I27" s="277"/>
      <c r="J27" s="68" t="s">
        <v>4</v>
      </c>
      <c r="K27" s="128"/>
      <c r="L27" s="129"/>
      <c r="M27" s="68"/>
      <c r="N27" s="76"/>
      <c r="P27" s="5"/>
    </row>
    <row r="28" spans="1:16" s="4" customFormat="1" ht="30" customHeight="1" x14ac:dyDescent="0.15">
      <c r="A28" s="214" t="s">
        <v>113</v>
      </c>
      <c r="B28" s="215"/>
      <c r="C28" s="216"/>
      <c r="D28" s="186"/>
      <c r="E28" s="187"/>
      <c r="F28" s="268">
        <v>13673</v>
      </c>
      <c r="G28" s="269"/>
      <c r="H28" s="280"/>
      <c r="I28" s="281"/>
      <c r="J28" s="70" t="s">
        <v>4</v>
      </c>
      <c r="K28" s="130"/>
      <c r="L28" s="131"/>
      <c r="M28" s="70"/>
      <c r="N28" s="79"/>
    </row>
    <row r="29" spans="1:16" s="4" customFormat="1" ht="30" customHeight="1" x14ac:dyDescent="0.15">
      <c r="A29" s="214" t="s">
        <v>112</v>
      </c>
      <c r="B29" s="215"/>
      <c r="C29" s="216"/>
      <c r="D29" s="186"/>
      <c r="E29" s="187"/>
      <c r="F29" s="97">
        <v>11495</v>
      </c>
      <c r="G29" s="98"/>
      <c r="H29" s="99"/>
      <c r="I29" s="100"/>
      <c r="J29" s="71" t="s">
        <v>4</v>
      </c>
      <c r="K29" s="134"/>
      <c r="L29" s="135"/>
      <c r="M29" s="71"/>
      <c r="N29" s="78"/>
    </row>
    <row r="30" spans="1:16" s="4" customFormat="1" ht="12.75" hidden="1" customHeight="1" x14ac:dyDescent="0.15">
      <c r="A30" s="207" t="s">
        <v>16</v>
      </c>
      <c r="B30" s="146"/>
      <c r="C30" s="146"/>
      <c r="D30" s="201" t="s">
        <v>2</v>
      </c>
      <c r="E30" s="202"/>
      <c r="F30" s="81"/>
      <c r="G30" s="82"/>
      <c r="H30" s="278"/>
      <c r="I30" s="279"/>
      <c r="J30" s="67" t="s">
        <v>4</v>
      </c>
      <c r="K30" s="132"/>
      <c r="L30" s="133"/>
      <c r="M30" s="67" t="s">
        <v>4</v>
      </c>
      <c r="N30" s="77"/>
    </row>
    <row r="31" spans="1:16" s="4" customFormat="1" ht="12.75" hidden="1" customHeight="1" x14ac:dyDescent="0.15">
      <c r="A31" s="208"/>
      <c r="B31" s="147"/>
      <c r="C31" s="147"/>
      <c r="D31" s="206"/>
      <c r="E31" s="187"/>
      <c r="F31" s="83"/>
      <c r="G31" s="84"/>
      <c r="H31" s="140"/>
      <c r="I31" s="141"/>
      <c r="J31" s="56" t="s">
        <v>4</v>
      </c>
      <c r="K31" s="124"/>
      <c r="L31" s="125"/>
      <c r="M31" s="56" t="s">
        <v>4</v>
      </c>
      <c r="N31" s="73"/>
    </row>
    <row r="32" spans="1:16" s="4" customFormat="1" ht="12.75" hidden="1" customHeight="1" x14ac:dyDescent="0.15">
      <c r="A32" s="207" t="s">
        <v>17</v>
      </c>
      <c r="B32" s="146"/>
      <c r="C32" s="146"/>
      <c r="D32" s="201" t="s">
        <v>2</v>
      </c>
      <c r="E32" s="202"/>
      <c r="F32" s="85"/>
      <c r="G32" s="82"/>
      <c r="H32" s="140"/>
      <c r="I32" s="141"/>
      <c r="J32" s="56" t="s">
        <v>4</v>
      </c>
      <c r="K32" s="124"/>
      <c r="L32" s="125"/>
      <c r="M32" s="56" t="s">
        <v>4</v>
      </c>
      <c r="N32" s="73"/>
    </row>
    <row r="33" spans="1:16" s="4" customFormat="1" ht="12.75" hidden="1" customHeight="1" x14ac:dyDescent="0.15">
      <c r="A33" s="208"/>
      <c r="B33" s="147"/>
      <c r="C33" s="147"/>
      <c r="D33" s="206"/>
      <c r="E33" s="187"/>
      <c r="F33" s="86"/>
      <c r="G33" s="87"/>
      <c r="H33" s="140"/>
      <c r="I33" s="141"/>
      <c r="J33" s="56" t="s">
        <v>4</v>
      </c>
      <c r="K33" s="124"/>
      <c r="L33" s="125"/>
      <c r="M33" s="56" t="s">
        <v>4</v>
      </c>
      <c r="N33" s="73"/>
    </row>
    <row r="34" spans="1:16" s="4" customFormat="1" ht="12.75" hidden="1" customHeight="1" x14ac:dyDescent="0.15">
      <c r="A34" s="207" t="s">
        <v>18</v>
      </c>
      <c r="B34" s="146"/>
      <c r="C34" s="146"/>
      <c r="D34" s="201" t="s">
        <v>2</v>
      </c>
      <c r="E34" s="202"/>
      <c r="F34" s="85"/>
      <c r="G34" s="82"/>
      <c r="H34" s="140"/>
      <c r="I34" s="141"/>
      <c r="J34" s="56" t="s">
        <v>4</v>
      </c>
      <c r="K34" s="124"/>
      <c r="L34" s="125"/>
      <c r="M34" s="56" t="s">
        <v>4</v>
      </c>
      <c r="N34" s="73"/>
    </row>
    <row r="35" spans="1:16" s="4" customFormat="1" ht="12.75" hidden="1" customHeight="1" x14ac:dyDescent="0.15">
      <c r="A35" s="208"/>
      <c r="B35" s="147"/>
      <c r="C35" s="147"/>
      <c r="D35" s="206"/>
      <c r="E35" s="187"/>
      <c r="F35" s="86"/>
      <c r="G35" s="87"/>
      <c r="H35" s="140"/>
      <c r="I35" s="141"/>
      <c r="J35" s="56" t="s">
        <v>4</v>
      </c>
      <c r="K35" s="124"/>
      <c r="L35" s="125"/>
      <c r="M35" s="56" t="s">
        <v>4</v>
      </c>
      <c r="N35" s="73"/>
    </row>
    <row r="36" spans="1:16" s="4" customFormat="1" ht="42" hidden="1" customHeight="1" x14ac:dyDescent="0.15">
      <c r="A36" s="207" t="s">
        <v>19</v>
      </c>
      <c r="B36" s="146"/>
      <c r="C36" s="146"/>
      <c r="D36" s="201" t="s">
        <v>2</v>
      </c>
      <c r="E36" s="202"/>
      <c r="F36" s="81"/>
      <c r="G36" s="82"/>
      <c r="H36" s="140"/>
      <c r="I36" s="141"/>
      <c r="J36" s="56" t="s">
        <v>4</v>
      </c>
      <c r="K36" s="124"/>
      <c r="L36" s="125"/>
      <c r="M36" s="56" t="s">
        <v>4</v>
      </c>
      <c r="N36" s="73"/>
    </row>
    <row r="37" spans="1:16" s="4" customFormat="1" ht="18" hidden="1" customHeight="1" x14ac:dyDescent="0.15">
      <c r="A37" s="208"/>
      <c r="B37" s="147"/>
      <c r="C37" s="147"/>
      <c r="D37" s="206"/>
      <c r="E37" s="187"/>
      <c r="F37" s="83"/>
      <c r="G37" s="84"/>
      <c r="H37" s="140"/>
      <c r="I37" s="141"/>
      <c r="J37" s="56" t="s">
        <v>4</v>
      </c>
      <c r="K37" s="124"/>
      <c r="L37" s="125"/>
      <c r="M37" s="56" t="s">
        <v>4</v>
      </c>
      <c r="N37" s="73"/>
    </row>
    <row r="38" spans="1:16" s="4" customFormat="1" ht="14.1" customHeight="1" x14ac:dyDescent="0.15">
      <c r="A38" s="194" t="s">
        <v>8</v>
      </c>
      <c r="B38" s="143"/>
      <c r="C38" s="195"/>
      <c r="D38" s="209" t="s">
        <v>37</v>
      </c>
      <c r="E38" s="55" t="s">
        <v>3</v>
      </c>
      <c r="F38" s="160">
        <v>10593</v>
      </c>
      <c r="G38" s="161"/>
      <c r="H38" s="140"/>
      <c r="I38" s="141"/>
      <c r="J38" s="56" t="s">
        <v>4</v>
      </c>
      <c r="K38" s="124"/>
      <c r="L38" s="125"/>
      <c r="M38" s="56" t="s">
        <v>4</v>
      </c>
      <c r="N38" s="73"/>
    </row>
    <row r="39" spans="1:16" s="4" customFormat="1" ht="14.1" customHeight="1" x14ac:dyDescent="0.15">
      <c r="A39" s="196"/>
      <c r="B39" s="197"/>
      <c r="C39" s="198"/>
      <c r="D39" s="210"/>
      <c r="E39" s="55" t="s">
        <v>5</v>
      </c>
      <c r="F39" s="172"/>
      <c r="G39" s="173"/>
      <c r="H39" s="140"/>
      <c r="I39" s="141"/>
      <c r="J39" s="56" t="s">
        <v>4</v>
      </c>
      <c r="K39" s="124"/>
      <c r="L39" s="125"/>
      <c r="M39" s="56" t="s">
        <v>4</v>
      </c>
      <c r="N39" s="73"/>
    </row>
    <row r="40" spans="1:16" s="4" customFormat="1" ht="14.1" customHeight="1" x14ac:dyDescent="0.15">
      <c r="A40" s="196"/>
      <c r="B40" s="197"/>
      <c r="C40" s="198"/>
      <c r="D40" s="190" t="s">
        <v>9</v>
      </c>
      <c r="E40" s="191"/>
      <c r="F40" s="270"/>
      <c r="G40" s="271"/>
      <c r="H40" s="140"/>
      <c r="I40" s="141"/>
      <c r="J40" s="56" t="s">
        <v>4</v>
      </c>
      <c r="K40" s="124"/>
      <c r="L40" s="125"/>
      <c r="M40" s="56" t="s">
        <v>4</v>
      </c>
      <c r="N40" s="73"/>
    </row>
    <row r="41" spans="1:16" s="4" customFormat="1" ht="14.1" customHeight="1" x14ac:dyDescent="0.15">
      <c r="A41" s="199"/>
      <c r="B41" s="145"/>
      <c r="C41" s="200"/>
      <c r="D41" s="186" t="s">
        <v>10</v>
      </c>
      <c r="E41" s="187"/>
      <c r="F41" s="192" t="s">
        <v>114</v>
      </c>
      <c r="G41" s="193"/>
      <c r="H41" s="287"/>
      <c r="I41" s="288"/>
      <c r="J41" s="289"/>
      <c r="K41" s="124"/>
      <c r="L41" s="125"/>
      <c r="M41" s="56" t="s">
        <v>4</v>
      </c>
      <c r="N41" s="73"/>
    </row>
    <row r="42" spans="1:16" s="4" customFormat="1" ht="14.1" hidden="1" customHeight="1" x14ac:dyDescent="0.15">
      <c r="A42" s="194" t="s">
        <v>32</v>
      </c>
      <c r="B42" s="143"/>
      <c r="C42" s="195"/>
      <c r="D42" s="201" t="s">
        <v>2</v>
      </c>
      <c r="E42" s="202"/>
      <c r="F42" s="88"/>
      <c r="G42" s="89"/>
      <c r="H42" s="140"/>
      <c r="I42" s="141"/>
      <c r="J42" s="56" t="s">
        <v>4</v>
      </c>
      <c r="K42" s="124"/>
      <c r="L42" s="125"/>
      <c r="M42" s="56" t="s">
        <v>4</v>
      </c>
      <c r="N42" s="73"/>
    </row>
    <row r="43" spans="1:16" s="4" customFormat="1" ht="14.1" hidden="1" customHeight="1" x14ac:dyDescent="0.15">
      <c r="A43" s="196"/>
      <c r="B43" s="197"/>
      <c r="C43" s="198"/>
      <c r="D43" s="203" t="s">
        <v>33</v>
      </c>
      <c r="E43" s="55" t="s">
        <v>3</v>
      </c>
      <c r="F43" s="90"/>
      <c r="G43" s="91"/>
      <c r="H43" s="140"/>
      <c r="I43" s="141"/>
      <c r="J43" s="56" t="s">
        <v>4</v>
      </c>
      <c r="K43" s="124"/>
      <c r="L43" s="125"/>
      <c r="M43" s="56" t="s">
        <v>4</v>
      </c>
      <c r="N43" s="73"/>
    </row>
    <row r="44" spans="1:16" s="4" customFormat="1" ht="14.1" hidden="1" customHeight="1" x14ac:dyDescent="0.15">
      <c r="A44" s="196"/>
      <c r="B44" s="197"/>
      <c r="C44" s="198"/>
      <c r="D44" s="204"/>
      <c r="E44" s="55" t="s">
        <v>5</v>
      </c>
      <c r="F44" s="90"/>
      <c r="G44" s="91"/>
      <c r="H44" s="140"/>
      <c r="I44" s="141"/>
      <c r="J44" s="56" t="s">
        <v>4</v>
      </c>
      <c r="K44" s="124"/>
      <c r="L44" s="125"/>
      <c r="M44" s="56" t="s">
        <v>4</v>
      </c>
      <c r="N44" s="73"/>
    </row>
    <row r="45" spans="1:16" s="4" customFormat="1" ht="14.1" hidden="1" customHeight="1" x14ac:dyDescent="0.15">
      <c r="A45" s="196"/>
      <c r="B45" s="197"/>
      <c r="C45" s="198"/>
      <c r="D45" s="205"/>
      <c r="E45" s="55" t="s">
        <v>6</v>
      </c>
      <c r="F45" s="90"/>
      <c r="G45" s="91"/>
      <c r="H45" s="140"/>
      <c r="I45" s="141"/>
      <c r="J45" s="56" t="s">
        <v>4</v>
      </c>
      <c r="K45" s="124"/>
      <c r="L45" s="125"/>
      <c r="M45" s="56" t="s">
        <v>4</v>
      </c>
      <c r="N45" s="73"/>
    </row>
    <row r="46" spans="1:16" s="4" customFormat="1" ht="14.1" hidden="1" customHeight="1" x14ac:dyDescent="0.15">
      <c r="A46" s="199"/>
      <c r="B46" s="145"/>
      <c r="C46" s="200"/>
      <c r="D46" s="186" t="s">
        <v>34</v>
      </c>
      <c r="E46" s="187"/>
      <c r="F46" s="83"/>
      <c r="G46" s="84"/>
      <c r="H46" s="274"/>
      <c r="I46" s="275"/>
      <c r="J46" s="69" t="s">
        <v>4</v>
      </c>
      <c r="K46" s="126"/>
      <c r="L46" s="127"/>
      <c r="M46" s="69" t="s">
        <v>4</v>
      </c>
      <c r="N46" s="74"/>
      <c r="P46" s="5"/>
    </row>
    <row r="47" spans="1:16" s="4" customFormat="1" ht="14.1" customHeight="1" x14ac:dyDescent="0.15">
      <c r="A47" s="194" t="s">
        <v>35</v>
      </c>
      <c r="B47" s="143"/>
      <c r="C47" s="195"/>
      <c r="D47" s="190" t="s">
        <v>33</v>
      </c>
      <c r="E47" s="191"/>
      <c r="F47" s="160">
        <v>11968</v>
      </c>
      <c r="G47" s="161"/>
      <c r="H47" s="138"/>
      <c r="I47" s="139"/>
      <c r="J47" s="58" t="s">
        <v>4</v>
      </c>
      <c r="K47" s="122"/>
      <c r="L47" s="123"/>
      <c r="M47" s="58"/>
      <c r="N47" s="75"/>
      <c r="P47" s="5"/>
    </row>
    <row r="48" spans="1:16" s="4" customFormat="1" ht="14.1" customHeight="1" x14ac:dyDescent="0.15">
      <c r="A48" s="199"/>
      <c r="B48" s="145"/>
      <c r="C48" s="200"/>
      <c r="D48" s="186" t="s">
        <v>34</v>
      </c>
      <c r="E48" s="187"/>
      <c r="F48" s="136"/>
      <c r="G48" s="137"/>
      <c r="H48" s="276"/>
      <c r="I48" s="277"/>
      <c r="J48" s="68" t="s">
        <v>4</v>
      </c>
      <c r="K48" s="128"/>
      <c r="L48" s="129"/>
      <c r="M48" s="68"/>
      <c r="N48" s="76"/>
      <c r="P48" s="5"/>
    </row>
    <row r="49" spans="1:16" s="4" customFormat="1" ht="14.1" customHeight="1" x14ac:dyDescent="0.15">
      <c r="A49" s="252" t="s">
        <v>107</v>
      </c>
      <c r="B49" s="253"/>
      <c r="C49" s="254"/>
      <c r="D49" s="190" t="s">
        <v>3</v>
      </c>
      <c r="E49" s="191"/>
      <c r="F49" s="160">
        <v>9537</v>
      </c>
      <c r="G49" s="161"/>
      <c r="H49" s="278"/>
      <c r="I49" s="279"/>
      <c r="J49" s="67" t="s">
        <v>4</v>
      </c>
      <c r="K49" s="132"/>
      <c r="L49" s="133"/>
      <c r="M49" s="67"/>
      <c r="N49" s="77"/>
      <c r="P49" s="5"/>
    </row>
    <row r="50" spans="1:16" s="4" customFormat="1" ht="14.1" customHeight="1" x14ac:dyDescent="0.15">
      <c r="A50" s="255"/>
      <c r="B50" s="256"/>
      <c r="C50" s="257"/>
      <c r="D50" s="190" t="s">
        <v>5</v>
      </c>
      <c r="E50" s="191"/>
      <c r="F50" s="172"/>
      <c r="G50" s="173"/>
      <c r="H50" s="140"/>
      <c r="I50" s="141"/>
      <c r="J50" s="56" t="s">
        <v>4</v>
      </c>
      <c r="K50" s="124"/>
      <c r="L50" s="125"/>
      <c r="M50" s="56"/>
      <c r="N50" s="73"/>
      <c r="P50" s="5"/>
    </row>
    <row r="51" spans="1:16" s="4" customFormat="1" ht="14.1" customHeight="1" x14ac:dyDescent="0.15">
      <c r="A51" s="258"/>
      <c r="B51" s="259"/>
      <c r="C51" s="260"/>
      <c r="D51" s="186" t="s">
        <v>6</v>
      </c>
      <c r="E51" s="187"/>
      <c r="F51" s="172"/>
      <c r="G51" s="173"/>
      <c r="H51" s="274"/>
      <c r="I51" s="275"/>
      <c r="J51" s="69" t="s">
        <v>4</v>
      </c>
      <c r="K51" s="126"/>
      <c r="L51" s="127"/>
      <c r="M51" s="69"/>
      <c r="N51" s="74"/>
      <c r="P51" s="5"/>
    </row>
    <row r="52" spans="1:16" s="4" customFormat="1" ht="14.1" customHeight="1" x14ac:dyDescent="0.15">
      <c r="A52" s="252" t="s">
        <v>108</v>
      </c>
      <c r="B52" s="253"/>
      <c r="C52" s="254"/>
      <c r="D52" s="190" t="s">
        <v>3</v>
      </c>
      <c r="E52" s="191"/>
      <c r="F52" s="160">
        <v>9812</v>
      </c>
      <c r="G52" s="161"/>
      <c r="H52" s="138"/>
      <c r="I52" s="139"/>
      <c r="J52" s="58" t="s">
        <v>4</v>
      </c>
      <c r="K52" s="122"/>
      <c r="L52" s="123"/>
      <c r="M52" s="72"/>
      <c r="N52" s="75"/>
      <c r="P52" s="5"/>
    </row>
    <row r="53" spans="1:16" s="4" customFormat="1" ht="14.1" customHeight="1" x14ac:dyDescent="0.15">
      <c r="A53" s="255"/>
      <c r="B53" s="256"/>
      <c r="C53" s="257"/>
      <c r="D53" s="190" t="s">
        <v>5</v>
      </c>
      <c r="E53" s="191"/>
      <c r="F53" s="172"/>
      <c r="G53" s="173"/>
      <c r="H53" s="140"/>
      <c r="I53" s="141"/>
      <c r="J53" s="56" t="s">
        <v>4</v>
      </c>
      <c r="K53" s="124"/>
      <c r="L53" s="125"/>
      <c r="M53" s="56"/>
      <c r="N53" s="73"/>
      <c r="P53" s="5"/>
    </row>
    <row r="54" spans="1:16" s="4" customFormat="1" ht="14.1" customHeight="1" x14ac:dyDescent="0.15">
      <c r="A54" s="258"/>
      <c r="B54" s="259"/>
      <c r="C54" s="260"/>
      <c r="D54" s="186" t="s">
        <v>6</v>
      </c>
      <c r="E54" s="187"/>
      <c r="F54" s="136"/>
      <c r="G54" s="137"/>
      <c r="H54" s="276"/>
      <c r="I54" s="277"/>
      <c r="J54" s="68" t="s">
        <v>4</v>
      </c>
      <c r="K54" s="128"/>
      <c r="L54" s="129"/>
      <c r="M54" s="68"/>
      <c r="N54" s="76"/>
      <c r="P54" s="5"/>
    </row>
    <row r="55" spans="1:16" s="4" customFormat="1" ht="15.95" customHeight="1" x14ac:dyDescent="0.15">
      <c r="A55" s="226" t="s">
        <v>7</v>
      </c>
      <c r="B55" s="135"/>
      <c r="C55" s="261"/>
      <c r="D55" s="186"/>
      <c r="E55" s="187"/>
      <c r="F55" s="188">
        <v>7535</v>
      </c>
      <c r="G55" s="189"/>
      <c r="H55" s="280"/>
      <c r="I55" s="281"/>
      <c r="J55" s="70"/>
      <c r="K55" s="130"/>
      <c r="L55" s="131"/>
      <c r="M55" s="70" t="s">
        <v>4</v>
      </c>
      <c r="N55" s="79"/>
    </row>
    <row r="56" spans="1:16" s="4" customFormat="1" ht="14.1" customHeight="1" x14ac:dyDescent="0.15">
      <c r="A56" s="162" t="s">
        <v>109</v>
      </c>
      <c r="B56" s="163"/>
      <c r="C56" s="164"/>
      <c r="D56" s="174" t="s">
        <v>3</v>
      </c>
      <c r="E56" s="175"/>
      <c r="F56" s="178">
        <v>30965</v>
      </c>
      <c r="G56" s="179"/>
      <c r="H56" s="138"/>
      <c r="I56" s="139"/>
      <c r="J56" s="58"/>
      <c r="K56" s="122"/>
      <c r="L56" s="123"/>
      <c r="M56" s="58" t="s">
        <v>4</v>
      </c>
      <c r="N56" s="75"/>
    </row>
    <row r="57" spans="1:16" s="4" customFormat="1" ht="14.1" customHeight="1" x14ac:dyDescent="0.15">
      <c r="A57" s="165"/>
      <c r="B57" s="166"/>
      <c r="C57" s="167"/>
      <c r="D57" s="174" t="s">
        <v>5</v>
      </c>
      <c r="E57" s="175"/>
      <c r="F57" s="180"/>
      <c r="G57" s="181"/>
      <c r="H57" s="140"/>
      <c r="I57" s="141"/>
      <c r="J57" s="56"/>
      <c r="K57" s="124"/>
      <c r="L57" s="125"/>
      <c r="M57" s="56" t="s">
        <v>4</v>
      </c>
      <c r="N57" s="73"/>
    </row>
    <row r="58" spans="1:16" s="4" customFormat="1" ht="14.1" customHeight="1" x14ac:dyDescent="0.15">
      <c r="A58" s="168"/>
      <c r="B58" s="169"/>
      <c r="C58" s="170"/>
      <c r="D58" s="176" t="s">
        <v>6</v>
      </c>
      <c r="E58" s="177"/>
      <c r="F58" s="182"/>
      <c r="G58" s="183"/>
      <c r="H58" s="274"/>
      <c r="I58" s="275"/>
      <c r="J58" s="69"/>
      <c r="K58" s="126"/>
      <c r="L58" s="127"/>
      <c r="M58" s="69" t="s">
        <v>4</v>
      </c>
      <c r="N58" s="74"/>
    </row>
    <row r="59" spans="1:16" s="4" customFormat="1" ht="14.1" customHeight="1" x14ac:dyDescent="0.15">
      <c r="A59" s="162" t="s">
        <v>110</v>
      </c>
      <c r="B59" s="163"/>
      <c r="C59" s="164"/>
      <c r="D59" s="174" t="s">
        <v>3</v>
      </c>
      <c r="E59" s="175"/>
      <c r="F59" s="160">
        <v>18992</v>
      </c>
      <c r="G59" s="161"/>
      <c r="H59" s="138"/>
      <c r="I59" s="139"/>
      <c r="J59" s="58" t="s">
        <v>4</v>
      </c>
      <c r="K59" s="122"/>
      <c r="L59" s="123"/>
      <c r="M59" s="58"/>
      <c r="N59" s="75"/>
    </row>
    <row r="60" spans="1:16" s="4" customFormat="1" ht="14.1" customHeight="1" x14ac:dyDescent="0.15">
      <c r="A60" s="168"/>
      <c r="B60" s="169"/>
      <c r="C60" s="170"/>
      <c r="D60" s="176" t="s">
        <v>5</v>
      </c>
      <c r="E60" s="177"/>
      <c r="F60" s="136"/>
      <c r="G60" s="137"/>
      <c r="H60" s="276"/>
      <c r="I60" s="277"/>
      <c r="J60" s="68" t="s">
        <v>4</v>
      </c>
      <c r="K60" s="128"/>
      <c r="L60" s="129"/>
      <c r="M60" s="68"/>
      <c r="N60" s="76"/>
    </row>
    <row r="61" spans="1:16" s="4" customFormat="1" ht="14.1" customHeight="1" x14ac:dyDescent="0.15">
      <c r="A61" s="93" t="s">
        <v>111</v>
      </c>
      <c r="B61" s="94"/>
      <c r="C61" s="171"/>
      <c r="D61" s="174" t="s">
        <v>3</v>
      </c>
      <c r="E61" s="175"/>
      <c r="F61" s="160">
        <v>12661</v>
      </c>
      <c r="G61" s="161"/>
      <c r="H61" s="278"/>
      <c r="I61" s="279"/>
      <c r="J61" s="67" t="s">
        <v>4</v>
      </c>
      <c r="K61" s="132"/>
      <c r="L61" s="133"/>
      <c r="M61" s="67"/>
      <c r="N61" s="77"/>
    </row>
    <row r="62" spans="1:16" s="4" customFormat="1" ht="14.1" customHeight="1" x14ac:dyDescent="0.15">
      <c r="A62" s="93"/>
      <c r="B62" s="94"/>
      <c r="C62" s="171"/>
      <c r="D62" s="174" t="s">
        <v>5</v>
      </c>
      <c r="E62" s="175"/>
      <c r="F62" s="172"/>
      <c r="G62" s="173"/>
      <c r="H62" s="140"/>
      <c r="I62" s="141"/>
      <c r="J62" s="56" t="s">
        <v>4</v>
      </c>
      <c r="K62" s="124"/>
      <c r="L62" s="125"/>
      <c r="M62" s="56"/>
      <c r="N62" s="73"/>
    </row>
    <row r="63" spans="1:16" s="4" customFormat="1" ht="14.1" customHeight="1" x14ac:dyDescent="0.15">
      <c r="A63" s="93"/>
      <c r="B63" s="94"/>
      <c r="C63" s="171"/>
      <c r="D63" s="184" t="s">
        <v>6</v>
      </c>
      <c r="E63" s="185"/>
      <c r="F63" s="172"/>
      <c r="G63" s="173"/>
      <c r="H63" s="280"/>
      <c r="I63" s="281"/>
      <c r="J63" s="70" t="s">
        <v>4</v>
      </c>
      <c r="K63" s="130"/>
      <c r="L63" s="131"/>
      <c r="M63" s="70"/>
      <c r="N63" s="79"/>
    </row>
    <row r="64" spans="1:16" s="4" customFormat="1" ht="15.95" customHeight="1" x14ac:dyDescent="0.15">
      <c r="A64" s="93" t="s">
        <v>116</v>
      </c>
      <c r="B64" s="94"/>
      <c r="C64" s="94"/>
      <c r="D64" s="95"/>
      <c r="E64" s="96"/>
      <c r="F64" s="97">
        <v>31130</v>
      </c>
      <c r="G64" s="98"/>
      <c r="H64" s="99"/>
      <c r="I64" s="100"/>
      <c r="J64" s="71" t="s">
        <v>117</v>
      </c>
      <c r="K64" s="101"/>
      <c r="L64" s="102"/>
      <c r="M64" s="103"/>
      <c r="N64" s="78"/>
    </row>
    <row r="65" spans="1:14" s="4" customFormat="1" ht="14.1" customHeight="1" x14ac:dyDescent="0.15">
      <c r="A65" s="116" t="s">
        <v>106</v>
      </c>
      <c r="B65" s="117"/>
      <c r="C65" s="118"/>
      <c r="D65" s="108"/>
      <c r="E65" s="96"/>
      <c r="F65" s="136">
        <v>4510</v>
      </c>
      <c r="G65" s="137"/>
      <c r="H65" s="282"/>
      <c r="I65" s="283"/>
      <c r="J65" s="57" t="s">
        <v>4</v>
      </c>
      <c r="K65" s="130"/>
      <c r="L65" s="131"/>
      <c r="M65" s="70" t="s">
        <v>4</v>
      </c>
      <c r="N65" s="79"/>
    </row>
    <row r="66" spans="1:14" s="4" customFormat="1" ht="45.75" customHeight="1" x14ac:dyDescent="0.15">
      <c r="A66" s="116" t="s">
        <v>105</v>
      </c>
      <c r="B66" s="117"/>
      <c r="C66" s="117"/>
      <c r="D66" s="108"/>
      <c r="E66" s="96"/>
      <c r="F66" s="97">
        <v>1650</v>
      </c>
      <c r="G66" s="98"/>
      <c r="H66" s="99"/>
      <c r="I66" s="100"/>
      <c r="J66" s="71" t="s">
        <v>4</v>
      </c>
      <c r="K66" s="134"/>
      <c r="L66" s="135"/>
      <c r="M66" s="71" t="s">
        <v>4</v>
      </c>
      <c r="N66" s="78"/>
    </row>
    <row r="67" spans="1:14" s="4" customFormat="1" ht="14.1" customHeight="1" x14ac:dyDescent="0.15">
      <c r="A67" s="119" t="s">
        <v>104</v>
      </c>
      <c r="B67" s="120"/>
      <c r="C67" s="121"/>
      <c r="D67" s="108"/>
      <c r="E67" s="96"/>
      <c r="F67" s="160">
        <v>825</v>
      </c>
      <c r="G67" s="161"/>
      <c r="H67" s="99"/>
      <c r="I67" s="100"/>
      <c r="J67" s="71" t="s">
        <v>4</v>
      </c>
      <c r="K67" s="134"/>
      <c r="L67" s="135"/>
      <c r="M67" s="71" t="s">
        <v>4</v>
      </c>
      <c r="N67" s="78"/>
    </row>
    <row r="68" spans="1:14" s="4" customFormat="1" ht="14.1" customHeight="1" thickBot="1" x14ac:dyDescent="0.2">
      <c r="A68" s="104" t="s">
        <v>118</v>
      </c>
      <c r="B68" s="105"/>
      <c r="C68" s="105"/>
      <c r="D68" s="109"/>
      <c r="E68" s="110"/>
      <c r="F68" s="106">
        <v>1397</v>
      </c>
      <c r="G68" s="107"/>
      <c r="H68" s="111"/>
      <c r="I68" s="112"/>
      <c r="J68" s="70" t="s">
        <v>117</v>
      </c>
      <c r="K68" s="113"/>
      <c r="L68" s="114"/>
      <c r="M68" s="115"/>
      <c r="N68" s="79"/>
    </row>
    <row r="69" spans="1:14" ht="19.5" customHeight="1" thickBot="1" x14ac:dyDescent="0.2">
      <c r="A69" s="155" t="s">
        <v>11</v>
      </c>
      <c r="B69" s="156"/>
      <c r="C69" s="156"/>
      <c r="D69" s="156"/>
      <c r="E69" s="157"/>
      <c r="F69" s="158"/>
      <c r="G69" s="159"/>
      <c r="H69" s="284"/>
      <c r="I69" s="285"/>
      <c r="J69" s="92"/>
      <c r="K69" s="286"/>
      <c r="L69" s="286"/>
      <c r="M69" s="92"/>
      <c r="N69" s="80"/>
    </row>
    <row r="70" spans="1:14" s="2" customFormat="1" ht="17.25" customHeight="1" x14ac:dyDescent="0.15">
      <c r="A70" s="52"/>
      <c r="B70" s="59" t="s">
        <v>38</v>
      </c>
      <c r="C70" s="52"/>
      <c r="D70" s="52" t="s">
        <v>39</v>
      </c>
      <c r="E70" s="52"/>
      <c r="F70" s="52"/>
      <c r="G70" s="52"/>
      <c r="H70" s="52"/>
      <c r="I70" s="52"/>
      <c r="J70" s="52"/>
      <c r="K70" s="52"/>
      <c r="L70" s="60"/>
      <c r="M70" s="52"/>
      <c r="N70" s="52"/>
    </row>
    <row r="71" spans="1:14" s="3" customFormat="1" x14ac:dyDescent="0.15">
      <c r="A71" s="53" t="s">
        <v>29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</row>
    <row r="72" spans="1:14" ht="17.25" customHeight="1" x14ac:dyDescent="0.15">
      <c r="A72" s="142"/>
      <c r="B72" s="143"/>
      <c r="C72" s="61" t="s">
        <v>22</v>
      </c>
      <c r="D72" s="146"/>
      <c r="E72" s="62" t="s">
        <v>24</v>
      </c>
      <c r="F72" s="148" t="s">
        <v>27</v>
      </c>
      <c r="G72" s="146"/>
      <c r="H72" s="149"/>
      <c r="I72" s="63" t="s">
        <v>30</v>
      </c>
      <c r="J72" s="63"/>
      <c r="K72" s="123"/>
      <c r="L72" s="123"/>
      <c r="M72" s="123"/>
      <c r="N72" s="150"/>
    </row>
    <row r="73" spans="1:14" ht="35.25" customHeight="1" x14ac:dyDescent="0.15">
      <c r="A73" s="144"/>
      <c r="B73" s="145"/>
      <c r="C73" s="64" t="s">
        <v>23</v>
      </c>
      <c r="D73" s="147"/>
      <c r="E73" s="65" t="s">
        <v>25</v>
      </c>
      <c r="F73" s="151" t="s">
        <v>28</v>
      </c>
      <c r="G73" s="152"/>
      <c r="H73" s="153"/>
      <c r="I73" s="66" t="s">
        <v>26</v>
      </c>
      <c r="J73" s="66"/>
      <c r="K73" s="129"/>
      <c r="L73" s="129"/>
      <c r="M73" s="129"/>
      <c r="N73" s="154"/>
    </row>
  </sheetData>
  <mergeCells count="233">
    <mergeCell ref="H46:I46"/>
    <mergeCell ref="H47:I47"/>
    <mergeCell ref="H63:I63"/>
    <mergeCell ref="H65:I65"/>
    <mergeCell ref="H66:I66"/>
    <mergeCell ref="H67:I67"/>
    <mergeCell ref="H69:I69"/>
    <mergeCell ref="K69:L69"/>
    <mergeCell ref="H41:J41"/>
    <mergeCell ref="H56:I56"/>
    <mergeCell ref="H57:I57"/>
    <mergeCell ref="H58:I58"/>
    <mergeCell ref="H59:I59"/>
    <mergeCell ref="H60:I60"/>
    <mergeCell ref="H61:I61"/>
    <mergeCell ref="H62:I62"/>
    <mergeCell ref="H48:I48"/>
    <mergeCell ref="H49:I49"/>
    <mergeCell ref="H50:I50"/>
    <mergeCell ref="H51:I51"/>
    <mergeCell ref="H52:I52"/>
    <mergeCell ref="H53:I53"/>
    <mergeCell ref="H54:I54"/>
    <mergeCell ref="H55:I55"/>
    <mergeCell ref="H36:I36"/>
    <mergeCell ref="H37:I37"/>
    <mergeCell ref="H38:I38"/>
    <mergeCell ref="H39:I39"/>
    <mergeCell ref="H40:I40"/>
    <mergeCell ref="H42:I42"/>
    <mergeCell ref="H43:I43"/>
    <mergeCell ref="H44:I44"/>
    <mergeCell ref="H45:I45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12:I12"/>
    <mergeCell ref="H13:I13"/>
    <mergeCell ref="H14:I14"/>
    <mergeCell ref="H17:I17"/>
    <mergeCell ref="H18:I18"/>
    <mergeCell ref="H19:I19"/>
    <mergeCell ref="H20:I20"/>
    <mergeCell ref="H21:I21"/>
    <mergeCell ref="H22:I22"/>
    <mergeCell ref="K11:L11"/>
    <mergeCell ref="K12:L12"/>
    <mergeCell ref="K13:L13"/>
    <mergeCell ref="H15:I15"/>
    <mergeCell ref="H16:I16"/>
    <mergeCell ref="A49:C51"/>
    <mergeCell ref="A52:C54"/>
    <mergeCell ref="A55:C55"/>
    <mergeCell ref="A34:C35"/>
    <mergeCell ref="K14:L14"/>
    <mergeCell ref="K15:L15"/>
    <mergeCell ref="K16:L16"/>
    <mergeCell ref="K17:L17"/>
    <mergeCell ref="K18:L18"/>
    <mergeCell ref="K19:L19"/>
    <mergeCell ref="F11:G14"/>
    <mergeCell ref="F15:G18"/>
    <mergeCell ref="F19:G22"/>
    <mergeCell ref="F23:G23"/>
    <mergeCell ref="F24:G27"/>
    <mergeCell ref="F28:G28"/>
    <mergeCell ref="F29:G29"/>
    <mergeCell ref="F38:G40"/>
    <mergeCell ref="H11:I11"/>
    <mergeCell ref="A2:N2"/>
    <mergeCell ref="A3:N3"/>
    <mergeCell ref="G4:I4"/>
    <mergeCell ref="G5:I5"/>
    <mergeCell ref="G6:I6"/>
    <mergeCell ref="A7:E7"/>
    <mergeCell ref="F7:J7"/>
    <mergeCell ref="K7:L7"/>
    <mergeCell ref="A9:E10"/>
    <mergeCell ref="N9:N10"/>
    <mergeCell ref="F9:G10"/>
    <mergeCell ref="H9:M9"/>
    <mergeCell ref="H10:J10"/>
    <mergeCell ref="K10:M10"/>
    <mergeCell ref="D14:E14"/>
    <mergeCell ref="D22:E22"/>
    <mergeCell ref="D23:E23"/>
    <mergeCell ref="D19:D21"/>
    <mergeCell ref="D15:D17"/>
    <mergeCell ref="D11:D13"/>
    <mergeCell ref="D18:E18"/>
    <mergeCell ref="A11:C14"/>
    <mergeCell ref="A15:C18"/>
    <mergeCell ref="A19:C22"/>
    <mergeCell ref="A23:C23"/>
    <mergeCell ref="A30:C31"/>
    <mergeCell ref="D30:E30"/>
    <mergeCell ref="D31:E31"/>
    <mergeCell ref="D38:D39"/>
    <mergeCell ref="A36:C37"/>
    <mergeCell ref="D36:E36"/>
    <mergeCell ref="D37:E37"/>
    <mergeCell ref="D24:D26"/>
    <mergeCell ref="D29:E29"/>
    <mergeCell ref="D27:E27"/>
    <mergeCell ref="D28:E28"/>
    <mergeCell ref="A24:C27"/>
    <mergeCell ref="A28:C28"/>
    <mergeCell ref="A29:C29"/>
    <mergeCell ref="A38:C41"/>
    <mergeCell ref="A42:C46"/>
    <mergeCell ref="D42:E42"/>
    <mergeCell ref="D43:D45"/>
    <mergeCell ref="D48:E48"/>
    <mergeCell ref="D34:E34"/>
    <mergeCell ref="D35:E35"/>
    <mergeCell ref="A32:C33"/>
    <mergeCell ref="D32:E32"/>
    <mergeCell ref="D33:E33"/>
    <mergeCell ref="A47:C48"/>
    <mergeCell ref="D49:E49"/>
    <mergeCell ref="D40:E40"/>
    <mergeCell ref="D41:E41"/>
    <mergeCell ref="F41:G41"/>
    <mergeCell ref="F47:G48"/>
    <mergeCell ref="F49:G51"/>
    <mergeCell ref="D46:E46"/>
    <mergeCell ref="D47:E47"/>
    <mergeCell ref="D50:E50"/>
    <mergeCell ref="D51:E51"/>
    <mergeCell ref="A56:C58"/>
    <mergeCell ref="A59:C60"/>
    <mergeCell ref="A61:C63"/>
    <mergeCell ref="F52:G54"/>
    <mergeCell ref="D56:E56"/>
    <mergeCell ref="D57:E57"/>
    <mergeCell ref="D58:E58"/>
    <mergeCell ref="F56:G58"/>
    <mergeCell ref="F59:G60"/>
    <mergeCell ref="F61:G63"/>
    <mergeCell ref="D63:E63"/>
    <mergeCell ref="D61:E61"/>
    <mergeCell ref="D62:E62"/>
    <mergeCell ref="D59:E59"/>
    <mergeCell ref="D60:E60"/>
    <mergeCell ref="D54:E54"/>
    <mergeCell ref="D55:E55"/>
    <mergeCell ref="F55:G55"/>
    <mergeCell ref="D52:E52"/>
    <mergeCell ref="D53:E53"/>
    <mergeCell ref="A72:B73"/>
    <mergeCell ref="D72:D73"/>
    <mergeCell ref="F72:H72"/>
    <mergeCell ref="K72:N72"/>
    <mergeCell ref="F73:H73"/>
    <mergeCell ref="K73:N73"/>
    <mergeCell ref="A69:E69"/>
    <mergeCell ref="F69:G69"/>
    <mergeCell ref="F67:G67"/>
    <mergeCell ref="K61:L61"/>
    <mergeCell ref="K62:L62"/>
    <mergeCell ref="K63:L63"/>
    <mergeCell ref="K65:L65"/>
    <mergeCell ref="K66:L66"/>
    <mergeCell ref="K67:L67"/>
    <mergeCell ref="F65:G65"/>
    <mergeCell ref="F66:G66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H23:I23"/>
    <mergeCell ref="H24:I24"/>
    <mergeCell ref="H25:I25"/>
    <mergeCell ref="H26:I26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6:L56"/>
    <mergeCell ref="K57:L57"/>
    <mergeCell ref="K58:L58"/>
    <mergeCell ref="K59:L59"/>
    <mergeCell ref="K60:L60"/>
    <mergeCell ref="K50:L50"/>
    <mergeCell ref="K51:L51"/>
    <mergeCell ref="K52:L52"/>
    <mergeCell ref="K53:L53"/>
    <mergeCell ref="K54:L54"/>
    <mergeCell ref="K55:L55"/>
    <mergeCell ref="A64:C64"/>
    <mergeCell ref="D64:E64"/>
    <mergeCell ref="F64:G64"/>
    <mergeCell ref="H64:I64"/>
    <mergeCell ref="K64:M64"/>
    <mergeCell ref="A68:C68"/>
    <mergeCell ref="F68:G68"/>
    <mergeCell ref="D65:E65"/>
    <mergeCell ref="D66:E66"/>
    <mergeCell ref="D67:E67"/>
    <mergeCell ref="D68:E68"/>
    <mergeCell ref="H68:I68"/>
    <mergeCell ref="K68:M68"/>
    <mergeCell ref="A65:C65"/>
    <mergeCell ref="A66:C66"/>
    <mergeCell ref="A67:C67"/>
  </mergeCells>
  <phoneticPr fontId="2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76"/>
  <sheetViews>
    <sheetView topLeftCell="A13" zoomScale="70" zoomScaleNormal="70" workbookViewId="0">
      <selection activeCell="H32" sqref="H32"/>
    </sheetView>
  </sheetViews>
  <sheetFormatPr defaultRowHeight="13.5" x14ac:dyDescent="0.15"/>
  <cols>
    <col min="1" max="1" width="2.75" style="17" customWidth="1"/>
    <col min="2" max="2" width="9.25" style="17" bestFit="1" customWidth="1"/>
    <col min="3" max="3" width="14.125" style="17" customWidth="1"/>
    <col min="4" max="4" width="8.125" style="17" customWidth="1"/>
    <col min="5" max="5" width="10.75" style="17" customWidth="1"/>
    <col min="6" max="6" width="6" style="17" bestFit="1" customWidth="1"/>
    <col min="7" max="7" width="9" style="17" bestFit="1" customWidth="1"/>
    <col min="8" max="8" width="8.75" style="17" customWidth="1"/>
    <col min="9" max="9" width="3.5" style="17" customWidth="1"/>
    <col min="10" max="10" width="3.375" style="17" customWidth="1"/>
    <col min="11" max="11" width="14.25" style="17" customWidth="1"/>
    <col min="12" max="12" width="9.125" style="17" bestFit="1" customWidth="1"/>
    <col min="13" max="13" width="51.625" style="17" customWidth="1"/>
    <col min="14" max="16384" width="9" style="17"/>
  </cols>
  <sheetData>
    <row r="1" spans="2:13" s="11" customFormat="1" ht="25.5" customHeight="1" x14ac:dyDescent="0.15">
      <c r="B1" s="297" t="s">
        <v>77</v>
      </c>
      <c r="C1" s="298"/>
      <c r="D1" s="6" t="s">
        <v>43</v>
      </c>
      <c r="E1" s="7" t="s">
        <v>44</v>
      </c>
      <c r="F1" s="8" t="s">
        <v>61</v>
      </c>
      <c r="G1" s="9" t="s">
        <v>45</v>
      </c>
      <c r="H1" s="10" t="s">
        <v>46</v>
      </c>
    </row>
    <row r="2" spans="2:13" ht="17.25" customHeight="1" x14ac:dyDescent="0.15">
      <c r="B2" s="12" t="s">
        <v>40</v>
      </c>
      <c r="C2" s="13" t="s">
        <v>41</v>
      </c>
      <c r="D2" s="14">
        <f>L2</f>
        <v>6040</v>
      </c>
      <c r="E2" s="15">
        <v>6050</v>
      </c>
      <c r="F2" s="14">
        <v>340</v>
      </c>
      <c r="G2" s="16">
        <f>ROUNDDOWN((D2+E2+F2)*0.1,0)</f>
        <v>1243</v>
      </c>
      <c r="H2" s="13">
        <f>SUM(D2:G2)</f>
        <v>13673</v>
      </c>
      <c r="K2" s="18" t="s">
        <v>47</v>
      </c>
      <c r="L2" s="19">
        <v>6040</v>
      </c>
      <c r="M2" s="19" t="s">
        <v>100</v>
      </c>
    </row>
    <row r="3" spans="2:13" ht="17.25" customHeight="1" x14ac:dyDescent="0.15">
      <c r="B3" s="20" t="s">
        <v>67</v>
      </c>
      <c r="C3" s="21" t="s">
        <v>42</v>
      </c>
      <c r="D3" s="22">
        <f>L9</f>
        <v>4060</v>
      </c>
      <c r="E3" s="23">
        <v>6050</v>
      </c>
      <c r="F3" s="22">
        <v>340</v>
      </c>
      <c r="G3" s="23">
        <f>ROUNDDOWN((D3+E3+F3)*0.1,0)</f>
        <v>1045</v>
      </c>
      <c r="H3" s="21">
        <f>SUM(D3:G3)</f>
        <v>11495</v>
      </c>
      <c r="K3" s="19" t="s">
        <v>48</v>
      </c>
      <c r="L3" s="19">
        <v>4100</v>
      </c>
      <c r="M3" s="19" t="s">
        <v>49</v>
      </c>
    </row>
    <row r="4" spans="2:13" ht="17.25" customHeight="1" x14ac:dyDescent="0.15">
      <c r="B4" s="20" t="s">
        <v>8</v>
      </c>
      <c r="C4" s="21" t="s">
        <v>41</v>
      </c>
      <c r="D4" s="22">
        <f>L2</f>
        <v>6040</v>
      </c>
      <c r="E4" s="23">
        <v>3250</v>
      </c>
      <c r="F4" s="22">
        <v>340</v>
      </c>
      <c r="G4" s="23">
        <f t="shared" ref="G4:G18" si="0">ROUNDDOWN((D4+E4+F4)*0.1,0)</f>
        <v>963</v>
      </c>
      <c r="H4" s="21">
        <f t="shared" ref="H4:H13" si="1">SUM(D4:G4)</f>
        <v>10593</v>
      </c>
    </row>
    <row r="5" spans="2:13" ht="17.25" customHeight="1" x14ac:dyDescent="0.15">
      <c r="B5" s="20"/>
      <c r="C5" s="21" t="s">
        <v>42</v>
      </c>
      <c r="D5" s="22">
        <f>L9</f>
        <v>4060</v>
      </c>
      <c r="E5" s="23">
        <v>3250</v>
      </c>
      <c r="F5" s="22">
        <v>340</v>
      </c>
      <c r="G5" s="23">
        <f t="shared" si="0"/>
        <v>765</v>
      </c>
      <c r="H5" s="21">
        <f>SUM(D5:G5)</f>
        <v>8415</v>
      </c>
      <c r="K5" s="24" t="s">
        <v>50</v>
      </c>
      <c r="L5" s="24">
        <v>2910</v>
      </c>
      <c r="M5" s="294" t="s">
        <v>76</v>
      </c>
    </row>
    <row r="6" spans="2:13" ht="17.25" customHeight="1" x14ac:dyDescent="0.15">
      <c r="B6" s="20" t="s">
        <v>59</v>
      </c>
      <c r="C6" s="21"/>
      <c r="D6" s="22">
        <f>L2</f>
        <v>6040</v>
      </c>
      <c r="E6" s="23">
        <v>6500</v>
      </c>
      <c r="F6" s="22">
        <v>340</v>
      </c>
      <c r="G6" s="23">
        <f t="shared" si="0"/>
        <v>1288</v>
      </c>
      <c r="H6" s="21">
        <f t="shared" si="1"/>
        <v>14168</v>
      </c>
      <c r="K6" s="23" t="s">
        <v>51</v>
      </c>
      <c r="L6" s="23">
        <v>750</v>
      </c>
      <c r="M6" s="295"/>
    </row>
    <row r="7" spans="2:13" ht="17.25" customHeight="1" x14ac:dyDescent="0.15">
      <c r="B7" s="20" t="s">
        <v>60</v>
      </c>
      <c r="C7" s="21"/>
      <c r="D7" s="22">
        <f>L9</f>
        <v>4060</v>
      </c>
      <c r="E7" s="23">
        <v>1300</v>
      </c>
      <c r="F7" s="22">
        <v>340</v>
      </c>
      <c r="G7" s="23">
        <f t="shared" si="0"/>
        <v>570</v>
      </c>
      <c r="H7" s="21">
        <f t="shared" si="1"/>
        <v>6270</v>
      </c>
      <c r="K7" s="23" t="s">
        <v>52</v>
      </c>
      <c r="L7" s="23">
        <v>250</v>
      </c>
      <c r="M7" s="295"/>
    </row>
    <row r="8" spans="2:13" ht="17.25" customHeight="1" x14ac:dyDescent="0.15">
      <c r="B8" s="20" t="s">
        <v>62</v>
      </c>
      <c r="C8" s="21"/>
      <c r="D8" s="22">
        <f>L2</f>
        <v>6040</v>
      </c>
      <c r="E8" s="23">
        <v>6600</v>
      </c>
      <c r="F8" s="22">
        <v>340</v>
      </c>
      <c r="G8" s="23">
        <f>ROUNDDOWN((D8+E8+F8)*0.1,0)</f>
        <v>1298</v>
      </c>
      <c r="H8" s="21">
        <f t="shared" si="1"/>
        <v>14278</v>
      </c>
      <c r="K8" s="25" t="s">
        <v>53</v>
      </c>
      <c r="L8" s="25">
        <v>150</v>
      </c>
      <c r="M8" s="295"/>
    </row>
    <row r="9" spans="2:13" ht="17.25" customHeight="1" x14ac:dyDescent="0.15">
      <c r="B9" s="20" t="s">
        <v>63</v>
      </c>
      <c r="C9" s="21"/>
      <c r="D9" s="22">
        <f>L2</f>
        <v>6040</v>
      </c>
      <c r="E9" s="23">
        <v>4435</v>
      </c>
      <c r="F9" s="22">
        <v>340</v>
      </c>
      <c r="G9" s="35">
        <f>ROUNDDOWN((D9+E9+F9)*0.1,0)</f>
        <v>1081</v>
      </c>
      <c r="H9" s="21">
        <f>SUM(D9:G9)</f>
        <v>11896</v>
      </c>
      <c r="K9" s="9" t="s">
        <v>57</v>
      </c>
      <c r="L9" s="26">
        <f>SUM(L5:L8)</f>
        <v>4060</v>
      </c>
      <c r="M9" s="295"/>
    </row>
    <row r="10" spans="2:13" ht="17.25" customHeight="1" x14ac:dyDescent="0.15">
      <c r="B10" s="20" t="s">
        <v>64</v>
      </c>
      <c r="C10" s="21" t="s">
        <v>101</v>
      </c>
      <c r="D10" s="22">
        <f>L2</f>
        <v>6040</v>
      </c>
      <c r="E10" s="23">
        <v>7200</v>
      </c>
      <c r="F10" s="22">
        <v>340</v>
      </c>
      <c r="G10" s="23">
        <f t="shared" si="0"/>
        <v>1358</v>
      </c>
      <c r="H10" s="21">
        <f>SUM(D10:G10)</f>
        <v>14938</v>
      </c>
      <c r="K10" s="24" t="s">
        <v>48</v>
      </c>
      <c r="L10" s="24">
        <v>750</v>
      </c>
      <c r="M10" s="295"/>
    </row>
    <row r="11" spans="2:13" ht="17.25" customHeight="1" x14ac:dyDescent="0.15">
      <c r="B11" s="20" t="s">
        <v>65</v>
      </c>
      <c r="C11" s="21"/>
      <c r="D11" s="22">
        <f>L2</f>
        <v>6040</v>
      </c>
      <c r="E11" s="23">
        <v>4500</v>
      </c>
      <c r="F11" s="22">
        <v>340</v>
      </c>
      <c r="G11" s="23">
        <f t="shared" si="0"/>
        <v>1088</v>
      </c>
      <c r="H11" s="21">
        <f t="shared" si="1"/>
        <v>11968</v>
      </c>
      <c r="K11" s="27" t="s">
        <v>51</v>
      </c>
      <c r="L11" s="27">
        <v>750</v>
      </c>
      <c r="M11" s="295"/>
    </row>
    <row r="12" spans="2:13" ht="17.25" customHeight="1" x14ac:dyDescent="0.15">
      <c r="B12" s="20" t="s">
        <v>66</v>
      </c>
      <c r="C12" s="28">
        <v>0.5</v>
      </c>
      <c r="D12" s="22">
        <f>L2</f>
        <v>6040</v>
      </c>
      <c r="E12" s="23">
        <v>2236</v>
      </c>
      <c r="F12" s="22">
        <v>340</v>
      </c>
      <c r="G12" s="23">
        <f t="shared" si="0"/>
        <v>861</v>
      </c>
      <c r="H12" s="21">
        <f>SUM(D12:G12)</f>
        <v>9477</v>
      </c>
      <c r="K12" s="9" t="s">
        <v>58</v>
      </c>
      <c r="L12" s="26">
        <f>SUM(L10:L11)</f>
        <v>1500</v>
      </c>
      <c r="M12" s="296"/>
    </row>
    <row r="13" spans="2:13" ht="17.25" customHeight="1" x14ac:dyDescent="0.15">
      <c r="B13" s="20"/>
      <c r="C13" s="29">
        <v>0.25</v>
      </c>
      <c r="D13" s="22">
        <f>L2</f>
        <v>6040</v>
      </c>
      <c r="E13" s="23">
        <v>2014</v>
      </c>
      <c r="F13" s="22">
        <v>340</v>
      </c>
      <c r="G13" s="23">
        <f t="shared" si="0"/>
        <v>839</v>
      </c>
      <c r="H13" s="21">
        <f t="shared" si="1"/>
        <v>9233</v>
      </c>
    </row>
    <row r="14" spans="2:13" ht="17.25" customHeight="1" x14ac:dyDescent="0.15">
      <c r="B14" s="30" t="s">
        <v>91</v>
      </c>
      <c r="C14" s="31"/>
      <c r="D14" s="32"/>
      <c r="E14" s="33"/>
      <c r="F14" s="32"/>
      <c r="G14" s="33"/>
      <c r="H14" s="34">
        <f>(H15*3)/2</f>
        <v>18991.5</v>
      </c>
      <c r="K14" s="24" t="s">
        <v>50</v>
      </c>
      <c r="L14" s="24">
        <v>2880</v>
      </c>
      <c r="M14" s="299" t="s">
        <v>56</v>
      </c>
    </row>
    <row r="15" spans="2:13" ht="17.25" customHeight="1" x14ac:dyDescent="0.15">
      <c r="B15" s="30" t="s">
        <v>90</v>
      </c>
      <c r="C15" s="31"/>
      <c r="D15" s="32">
        <f>L2</f>
        <v>6040</v>
      </c>
      <c r="E15" s="33">
        <v>5130</v>
      </c>
      <c r="F15" s="32">
        <v>340</v>
      </c>
      <c r="G15" s="33">
        <f t="shared" si="0"/>
        <v>1151</v>
      </c>
      <c r="H15" s="34">
        <f>SUM(D15:G15)</f>
        <v>12661</v>
      </c>
      <c r="K15" s="23" t="s">
        <v>54</v>
      </c>
      <c r="L15" s="23">
        <v>750</v>
      </c>
      <c r="M15" s="314"/>
    </row>
    <row r="16" spans="2:13" ht="17.25" customHeight="1" x14ac:dyDescent="0.15">
      <c r="B16" s="312" t="s">
        <v>92</v>
      </c>
      <c r="C16" s="313"/>
      <c r="D16" s="14">
        <f>L9</f>
        <v>4060</v>
      </c>
      <c r="E16" s="15">
        <v>12000</v>
      </c>
      <c r="F16" s="14">
        <v>340</v>
      </c>
      <c r="G16" s="15">
        <f t="shared" si="0"/>
        <v>1640</v>
      </c>
      <c r="H16" s="13">
        <f>SUM(D16:G16)</f>
        <v>18040</v>
      </c>
      <c r="K16" s="23" t="s">
        <v>52</v>
      </c>
      <c r="L16" s="23">
        <v>220</v>
      </c>
      <c r="M16" s="314"/>
    </row>
    <row r="17" spans="2:13" ht="17.25" customHeight="1" x14ac:dyDescent="0.15">
      <c r="B17" s="311" t="s">
        <v>93</v>
      </c>
      <c r="C17" s="311"/>
      <c r="D17" s="23">
        <f>L9</f>
        <v>4060</v>
      </c>
      <c r="E17" s="23">
        <v>23750</v>
      </c>
      <c r="F17" s="23">
        <v>340</v>
      </c>
      <c r="G17" s="23">
        <f t="shared" si="0"/>
        <v>2815</v>
      </c>
      <c r="H17" s="23">
        <f>SUM(D17:G17)</f>
        <v>30965</v>
      </c>
      <c r="K17" s="25" t="s">
        <v>53</v>
      </c>
      <c r="L17" s="25">
        <v>150</v>
      </c>
      <c r="M17" s="314"/>
    </row>
    <row r="18" spans="2:13" ht="17.25" customHeight="1" x14ac:dyDescent="0.15">
      <c r="B18" s="36" t="s">
        <v>96</v>
      </c>
      <c r="C18" s="37"/>
      <c r="D18" s="27">
        <f>L2</f>
        <v>6040</v>
      </c>
      <c r="E18" s="27">
        <v>14670</v>
      </c>
      <c r="F18" s="27">
        <v>340</v>
      </c>
      <c r="G18" s="27">
        <f t="shared" si="0"/>
        <v>2105</v>
      </c>
      <c r="H18" s="27">
        <f>SUM(D18:G18)</f>
        <v>23155</v>
      </c>
      <c r="K18" s="9" t="s">
        <v>57</v>
      </c>
      <c r="L18" s="38">
        <f>SUM(L14:L17)</f>
        <v>4000</v>
      </c>
      <c r="M18" s="314"/>
    </row>
    <row r="19" spans="2:13" ht="17.25" customHeight="1" x14ac:dyDescent="0.15">
      <c r="K19" s="24" t="s">
        <v>48</v>
      </c>
      <c r="L19" s="24">
        <v>730</v>
      </c>
      <c r="M19" s="314"/>
    </row>
    <row r="20" spans="2:13" ht="17.25" customHeight="1" x14ac:dyDescent="0.15">
      <c r="B20" s="301" t="s">
        <v>78</v>
      </c>
      <c r="C20" s="302"/>
      <c r="D20" s="299" t="s">
        <v>68</v>
      </c>
      <c r="E20" s="305" t="s">
        <v>69</v>
      </c>
      <c r="F20" s="306"/>
      <c r="G20" s="299" t="s">
        <v>70</v>
      </c>
      <c r="H20" s="299" t="s">
        <v>46</v>
      </c>
      <c r="K20" s="27" t="s">
        <v>55</v>
      </c>
      <c r="L20" s="27">
        <v>520</v>
      </c>
      <c r="M20" s="314"/>
    </row>
    <row r="21" spans="2:13" ht="17.25" customHeight="1" x14ac:dyDescent="0.15">
      <c r="B21" s="303"/>
      <c r="C21" s="304"/>
      <c r="D21" s="300"/>
      <c r="E21" s="307"/>
      <c r="F21" s="308"/>
      <c r="G21" s="300"/>
      <c r="H21" s="300"/>
      <c r="K21" s="9" t="s">
        <v>58</v>
      </c>
      <c r="L21" s="38">
        <f>SUM(L19:L20)</f>
        <v>1250</v>
      </c>
      <c r="M21" s="300"/>
    </row>
    <row r="22" spans="2:13" ht="17.25" customHeight="1" x14ac:dyDescent="0.15">
      <c r="B22" s="12" t="s">
        <v>40</v>
      </c>
      <c r="C22" s="13" t="s">
        <v>41</v>
      </c>
      <c r="D22" s="15">
        <f>L3</f>
        <v>4100</v>
      </c>
      <c r="E22" s="309"/>
      <c r="F22" s="310"/>
      <c r="G22" s="15">
        <f>ROUNDDOWN((D22+E22+F22)*0.1,0)</f>
        <v>410</v>
      </c>
      <c r="H22" s="15">
        <f>SUM(D22:G22)</f>
        <v>4510</v>
      </c>
      <c r="M22" s="39"/>
    </row>
    <row r="23" spans="2:13" ht="17.25" customHeight="1" x14ac:dyDescent="0.15">
      <c r="B23" s="20" t="s">
        <v>67</v>
      </c>
      <c r="C23" s="21" t="s">
        <v>42</v>
      </c>
      <c r="D23" s="23">
        <f>L10</f>
        <v>750</v>
      </c>
      <c r="E23" s="290">
        <f>L11</f>
        <v>750</v>
      </c>
      <c r="F23" s="291"/>
      <c r="G23" s="23">
        <f>ROUNDDOWN((D23+E23+F23)*0.1,0)</f>
        <v>150</v>
      </c>
      <c r="H23" s="23">
        <f>SUM(D23:G23)</f>
        <v>1650</v>
      </c>
    </row>
    <row r="24" spans="2:13" ht="17.25" customHeight="1" x14ac:dyDescent="0.15">
      <c r="B24" s="47" t="s">
        <v>8</v>
      </c>
      <c r="C24" s="48" t="s">
        <v>41</v>
      </c>
      <c r="D24" s="49">
        <f>L3</f>
        <v>4100</v>
      </c>
      <c r="E24" s="315"/>
      <c r="F24" s="316"/>
      <c r="G24" s="49">
        <f>ROUNDDOWN((D24+E24+F24)*0.1,0)</f>
        <v>410</v>
      </c>
      <c r="H24" s="49">
        <f>SUM(D24:G24)</f>
        <v>4510</v>
      </c>
    </row>
    <row r="25" spans="2:13" ht="17.25" customHeight="1" x14ac:dyDescent="0.15">
      <c r="B25" s="20" t="s">
        <v>72</v>
      </c>
      <c r="C25" s="21" t="s">
        <v>42</v>
      </c>
      <c r="D25" s="23">
        <f>L10</f>
        <v>750</v>
      </c>
      <c r="E25" s="290">
        <f>L11</f>
        <v>750</v>
      </c>
      <c r="F25" s="291"/>
      <c r="G25" s="23">
        <f t="shared" ref="G25:G34" si="2">ROUNDDOWN((D25+E25+F25)*0.1,0)</f>
        <v>150</v>
      </c>
      <c r="H25" s="23">
        <f>SUM(D25:G25)</f>
        <v>1650</v>
      </c>
    </row>
    <row r="26" spans="2:13" ht="17.25" customHeight="1" x14ac:dyDescent="0.15">
      <c r="B26" s="20" t="s">
        <v>73</v>
      </c>
      <c r="C26" s="21"/>
      <c r="D26" s="23">
        <f>L3</f>
        <v>4100</v>
      </c>
      <c r="E26" s="292"/>
      <c r="F26" s="293"/>
      <c r="G26" s="23">
        <f t="shared" si="2"/>
        <v>410</v>
      </c>
      <c r="H26" s="23">
        <f t="shared" ref="H26:H31" si="3">SUM(D26:G26)</f>
        <v>4510</v>
      </c>
    </row>
    <row r="27" spans="2:13" ht="17.25" customHeight="1" x14ac:dyDescent="0.15">
      <c r="B27" s="20" t="s">
        <v>60</v>
      </c>
      <c r="C27" s="21"/>
      <c r="D27" s="23">
        <f>L10</f>
        <v>750</v>
      </c>
      <c r="E27" s="290">
        <f>L11</f>
        <v>750</v>
      </c>
      <c r="F27" s="291"/>
      <c r="G27" s="23">
        <f t="shared" si="2"/>
        <v>150</v>
      </c>
      <c r="H27" s="23">
        <f t="shared" si="3"/>
        <v>1650</v>
      </c>
    </row>
    <row r="28" spans="2:13" ht="17.25" customHeight="1" x14ac:dyDescent="0.15">
      <c r="B28" s="20" t="s">
        <v>62</v>
      </c>
      <c r="C28" s="21"/>
      <c r="D28" s="23">
        <f>L3</f>
        <v>4100</v>
      </c>
      <c r="E28" s="292"/>
      <c r="F28" s="293"/>
      <c r="G28" s="23">
        <f t="shared" si="2"/>
        <v>410</v>
      </c>
      <c r="H28" s="23">
        <f t="shared" si="3"/>
        <v>4510</v>
      </c>
    </row>
    <row r="29" spans="2:13" ht="17.25" customHeight="1" x14ac:dyDescent="0.15">
      <c r="B29" s="20" t="s">
        <v>74</v>
      </c>
      <c r="C29" s="21"/>
      <c r="D29" s="23">
        <f>L3</f>
        <v>4100</v>
      </c>
      <c r="E29" s="292"/>
      <c r="F29" s="293"/>
      <c r="G29" s="23">
        <f t="shared" si="2"/>
        <v>410</v>
      </c>
      <c r="H29" s="23">
        <f t="shared" si="3"/>
        <v>4510</v>
      </c>
    </row>
    <row r="30" spans="2:13" ht="17.25" customHeight="1" x14ac:dyDescent="0.15">
      <c r="B30" s="20" t="s">
        <v>64</v>
      </c>
      <c r="C30" s="21" t="s">
        <v>99</v>
      </c>
      <c r="D30" s="23">
        <f>L3</f>
        <v>4100</v>
      </c>
      <c r="E30" s="292"/>
      <c r="F30" s="293"/>
      <c r="G30" s="23">
        <f t="shared" si="2"/>
        <v>410</v>
      </c>
      <c r="H30" s="23">
        <f t="shared" si="3"/>
        <v>4510</v>
      </c>
    </row>
    <row r="31" spans="2:13" ht="17.25" customHeight="1" x14ac:dyDescent="0.15">
      <c r="B31" s="20" t="s">
        <v>65</v>
      </c>
      <c r="C31" s="21"/>
      <c r="D31" s="23">
        <f>L3</f>
        <v>4100</v>
      </c>
      <c r="E31" s="292"/>
      <c r="F31" s="293"/>
      <c r="G31" s="23">
        <f t="shared" si="2"/>
        <v>410</v>
      </c>
      <c r="H31" s="23">
        <f t="shared" si="3"/>
        <v>4510</v>
      </c>
    </row>
    <row r="32" spans="2:13" ht="17.25" customHeight="1" x14ac:dyDescent="0.15">
      <c r="B32" s="20" t="s">
        <v>66</v>
      </c>
      <c r="C32" s="28">
        <v>0.5</v>
      </c>
      <c r="D32" s="23">
        <f>L3</f>
        <v>4100</v>
      </c>
      <c r="E32" s="292"/>
      <c r="F32" s="293"/>
      <c r="G32" s="23">
        <f t="shared" si="2"/>
        <v>410</v>
      </c>
      <c r="H32" s="23">
        <f t="shared" ref="H32:H33" si="4">SUM(D32:G32)</f>
        <v>4510</v>
      </c>
    </row>
    <row r="33" spans="2:8" ht="17.25" customHeight="1" x14ac:dyDescent="0.15">
      <c r="B33" s="20" t="s">
        <v>66</v>
      </c>
      <c r="C33" s="29">
        <v>0.25</v>
      </c>
      <c r="D33" s="23">
        <f>L3</f>
        <v>4100</v>
      </c>
      <c r="E33" s="292"/>
      <c r="F33" s="293"/>
      <c r="G33" s="23">
        <f t="shared" si="2"/>
        <v>410</v>
      </c>
      <c r="H33" s="23">
        <f t="shared" si="4"/>
        <v>4510</v>
      </c>
    </row>
    <row r="34" spans="2:8" ht="17.25" customHeight="1" x14ac:dyDescent="0.15">
      <c r="B34" s="12" t="s">
        <v>75</v>
      </c>
      <c r="C34" s="13"/>
      <c r="D34" s="15">
        <f>L10</f>
        <v>750</v>
      </c>
      <c r="E34" s="317"/>
      <c r="F34" s="318"/>
      <c r="G34" s="15">
        <f t="shared" si="2"/>
        <v>75</v>
      </c>
      <c r="H34" s="15">
        <f>SUM(D34:G34)</f>
        <v>825</v>
      </c>
    </row>
    <row r="35" spans="2:8" ht="18.75" customHeight="1" x14ac:dyDescent="0.15">
      <c r="B35" s="30" t="s">
        <v>89</v>
      </c>
      <c r="C35" s="34"/>
      <c r="D35" s="33">
        <f>L3</f>
        <v>4100</v>
      </c>
      <c r="E35" s="319"/>
      <c r="F35" s="320"/>
      <c r="G35" s="33">
        <f>ROUNDDOWN((D35+E35+F35)*0.1,0)</f>
        <v>410</v>
      </c>
      <c r="H35" s="33">
        <f>SUM(D35:G35)</f>
        <v>4510</v>
      </c>
    </row>
    <row r="36" spans="2:8" ht="18.75" customHeight="1" x14ac:dyDescent="0.15">
      <c r="B36" s="40" t="s">
        <v>96</v>
      </c>
      <c r="C36" s="41"/>
      <c r="D36" s="41">
        <f>L3</f>
        <v>4100</v>
      </c>
      <c r="E36" s="321"/>
      <c r="F36" s="322"/>
      <c r="G36" s="42">
        <f>ROUNDDOWN((D36+E36+F36)*0.1,0)</f>
        <v>410</v>
      </c>
      <c r="H36" s="41">
        <f>SUM(D36:G36)</f>
        <v>4510</v>
      </c>
    </row>
    <row r="37" spans="2:8" ht="18" customHeight="1" x14ac:dyDescent="0.15"/>
    <row r="38" spans="2:8" ht="18" customHeight="1" x14ac:dyDescent="0.15">
      <c r="B38" s="297" t="s">
        <v>77</v>
      </c>
      <c r="C38" s="298"/>
      <c r="D38" s="6" t="s">
        <v>43</v>
      </c>
      <c r="E38" s="7" t="s">
        <v>44</v>
      </c>
      <c r="F38" s="8" t="s">
        <v>61</v>
      </c>
      <c r="G38" s="9" t="s">
        <v>45</v>
      </c>
      <c r="H38" s="10" t="s">
        <v>46</v>
      </c>
    </row>
    <row r="39" spans="2:8" ht="18" customHeight="1" x14ac:dyDescent="0.15">
      <c r="B39" s="12" t="s">
        <v>79</v>
      </c>
      <c r="C39" s="13" t="s">
        <v>41</v>
      </c>
      <c r="D39" s="14">
        <f>L2</f>
        <v>6040</v>
      </c>
      <c r="E39" s="15">
        <v>2830</v>
      </c>
      <c r="F39" s="14">
        <v>340</v>
      </c>
      <c r="G39" s="15">
        <f>ROUNDDOWN((D39+E39+F39)*0.1,0)</f>
        <v>921</v>
      </c>
      <c r="H39" s="13">
        <f>SUM(D39:G39)</f>
        <v>10131</v>
      </c>
    </row>
    <row r="40" spans="2:8" ht="18" customHeight="1" x14ac:dyDescent="0.15">
      <c r="B40" s="20" t="s">
        <v>79</v>
      </c>
      <c r="C40" s="21" t="s">
        <v>42</v>
      </c>
      <c r="D40" s="22">
        <f>L9</f>
        <v>4060</v>
      </c>
      <c r="E40" s="23">
        <v>2830</v>
      </c>
      <c r="F40" s="22">
        <v>340</v>
      </c>
      <c r="G40" s="23">
        <f t="shared" ref="G40:G44" si="5">ROUNDDOWN((D40+E40+F40)*0.1,0)</f>
        <v>723</v>
      </c>
      <c r="H40" s="21">
        <f t="shared" ref="H40:H44" si="6">SUM(D40:G40)</f>
        <v>7953</v>
      </c>
    </row>
    <row r="41" spans="2:8" ht="18" customHeight="1" x14ac:dyDescent="0.15">
      <c r="B41" s="20" t="s">
        <v>80</v>
      </c>
      <c r="C41" s="21" t="s">
        <v>41</v>
      </c>
      <c r="D41" s="22">
        <f>L2</f>
        <v>6040</v>
      </c>
      <c r="E41" s="23">
        <v>2830</v>
      </c>
      <c r="F41" s="22">
        <v>340</v>
      </c>
      <c r="G41" s="23">
        <f t="shared" si="5"/>
        <v>921</v>
      </c>
      <c r="H41" s="21">
        <f t="shared" si="6"/>
        <v>10131</v>
      </c>
    </row>
    <row r="42" spans="2:8" ht="18" customHeight="1" x14ac:dyDescent="0.15">
      <c r="B42" s="20" t="s">
        <v>80</v>
      </c>
      <c r="C42" s="21" t="s">
        <v>42</v>
      </c>
      <c r="D42" s="22">
        <f>L9</f>
        <v>4060</v>
      </c>
      <c r="E42" s="23">
        <v>2830</v>
      </c>
      <c r="F42" s="22">
        <v>340</v>
      </c>
      <c r="G42" s="23">
        <f t="shared" si="5"/>
        <v>723</v>
      </c>
      <c r="H42" s="21">
        <f t="shared" si="6"/>
        <v>7953</v>
      </c>
    </row>
    <row r="43" spans="2:8" ht="18" customHeight="1" x14ac:dyDescent="0.15">
      <c r="B43" s="20" t="s">
        <v>81</v>
      </c>
      <c r="C43" s="21"/>
      <c r="D43" s="22">
        <f>L2</f>
        <v>6040</v>
      </c>
      <c r="E43" s="23">
        <v>5450</v>
      </c>
      <c r="F43" s="22">
        <v>340</v>
      </c>
      <c r="G43" s="23">
        <f t="shared" si="5"/>
        <v>1183</v>
      </c>
      <c r="H43" s="21">
        <f t="shared" si="6"/>
        <v>13013</v>
      </c>
    </row>
    <row r="44" spans="2:8" ht="15.75" customHeight="1" x14ac:dyDescent="0.15">
      <c r="B44" s="36" t="s">
        <v>82</v>
      </c>
      <c r="C44" s="37"/>
      <c r="D44" s="43">
        <f>L2</f>
        <v>6040</v>
      </c>
      <c r="E44" s="27">
        <v>1510</v>
      </c>
      <c r="F44" s="43">
        <v>340</v>
      </c>
      <c r="G44" s="27">
        <f t="shared" si="5"/>
        <v>789</v>
      </c>
      <c r="H44" s="37">
        <f t="shared" si="6"/>
        <v>8679</v>
      </c>
    </row>
    <row r="45" spans="2:8" ht="15.75" customHeight="1" x14ac:dyDescent="0.15"/>
    <row r="46" spans="2:8" ht="18" customHeight="1" x14ac:dyDescent="0.15">
      <c r="B46" s="301" t="s">
        <v>78</v>
      </c>
      <c r="C46" s="302"/>
      <c r="D46" s="299" t="s">
        <v>68</v>
      </c>
      <c r="E46" s="305" t="s">
        <v>69</v>
      </c>
      <c r="F46" s="306"/>
      <c r="G46" s="299" t="s">
        <v>70</v>
      </c>
      <c r="H46" s="299" t="s">
        <v>71</v>
      </c>
    </row>
    <row r="47" spans="2:8" ht="18" customHeight="1" x14ac:dyDescent="0.15">
      <c r="B47" s="303"/>
      <c r="C47" s="304"/>
      <c r="D47" s="300"/>
      <c r="E47" s="307"/>
      <c r="F47" s="308"/>
      <c r="G47" s="300"/>
      <c r="H47" s="300"/>
    </row>
    <row r="48" spans="2:8" ht="18" customHeight="1" x14ac:dyDescent="0.15">
      <c r="B48" s="12" t="s">
        <v>79</v>
      </c>
      <c r="C48" s="13" t="s">
        <v>41</v>
      </c>
      <c r="D48" s="14">
        <f>L3</f>
        <v>4100</v>
      </c>
      <c r="E48" s="323"/>
      <c r="F48" s="324"/>
      <c r="G48" s="15">
        <f>ROUNDDOWN((D48+E48+F48)*0.1,0)</f>
        <v>410</v>
      </c>
      <c r="H48" s="13">
        <f>SUM(D48:G48)</f>
        <v>4510</v>
      </c>
    </row>
    <row r="49" spans="2:8" ht="18" customHeight="1" x14ac:dyDescent="0.15">
      <c r="B49" s="20" t="s">
        <v>79</v>
      </c>
      <c r="C49" s="21" t="s">
        <v>42</v>
      </c>
      <c r="D49" s="22">
        <f>L10</f>
        <v>750</v>
      </c>
      <c r="E49" s="290">
        <f>L11</f>
        <v>750</v>
      </c>
      <c r="F49" s="291"/>
      <c r="G49" s="23">
        <f t="shared" ref="G49:G53" si="7">ROUNDDOWN((D49+E49+F49)*0.1,0)</f>
        <v>150</v>
      </c>
      <c r="H49" s="21">
        <f t="shared" ref="H49:H53" si="8">SUM(D49:G49)</f>
        <v>1650</v>
      </c>
    </row>
    <row r="50" spans="2:8" ht="18" customHeight="1" x14ac:dyDescent="0.15">
      <c r="B50" s="20" t="s">
        <v>80</v>
      </c>
      <c r="C50" s="21" t="s">
        <v>41</v>
      </c>
      <c r="D50" s="22">
        <f>L3</f>
        <v>4100</v>
      </c>
      <c r="E50" s="290"/>
      <c r="F50" s="291"/>
      <c r="G50" s="23">
        <f t="shared" si="7"/>
        <v>410</v>
      </c>
      <c r="H50" s="21">
        <f t="shared" si="8"/>
        <v>4510</v>
      </c>
    </row>
    <row r="51" spans="2:8" ht="18" customHeight="1" x14ac:dyDescent="0.15">
      <c r="B51" s="20" t="s">
        <v>80</v>
      </c>
      <c r="C51" s="21" t="s">
        <v>42</v>
      </c>
      <c r="D51" s="22">
        <f>L10</f>
        <v>750</v>
      </c>
      <c r="E51" s="290">
        <f>L11</f>
        <v>750</v>
      </c>
      <c r="F51" s="291"/>
      <c r="G51" s="23">
        <f t="shared" si="7"/>
        <v>150</v>
      </c>
      <c r="H51" s="21">
        <f t="shared" si="8"/>
        <v>1650</v>
      </c>
    </row>
    <row r="52" spans="2:8" ht="18" customHeight="1" x14ac:dyDescent="0.15">
      <c r="B52" s="20" t="s">
        <v>81</v>
      </c>
      <c r="C52" s="21"/>
      <c r="D52" s="22">
        <f>L3</f>
        <v>4100</v>
      </c>
      <c r="E52" s="290"/>
      <c r="F52" s="291"/>
      <c r="G52" s="23">
        <f t="shared" si="7"/>
        <v>410</v>
      </c>
      <c r="H52" s="21">
        <f t="shared" si="8"/>
        <v>4510</v>
      </c>
    </row>
    <row r="53" spans="2:8" ht="23.25" customHeight="1" x14ac:dyDescent="0.15">
      <c r="B53" s="36" t="s">
        <v>82</v>
      </c>
      <c r="C53" s="37"/>
      <c r="D53" s="43">
        <f>L3</f>
        <v>4100</v>
      </c>
      <c r="E53" s="325"/>
      <c r="F53" s="326"/>
      <c r="G53" s="27">
        <f t="shared" si="7"/>
        <v>410</v>
      </c>
      <c r="H53" s="37">
        <f t="shared" si="8"/>
        <v>4510</v>
      </c>
    </row>
    <row r="54" spans="2:8" ht="17.25" customHeight="1" x14ac:dyDescent="0.15"/>
    <row r="55" spans="2:8" ht="17.25" customHeight="1" x14ac:dyDescent="0.15">
      <c r="B55" s="297" t="s">
        <v>77</v>
      </c>
      <c r="C55" s="298"/>
      <c r="D55" s="6" t="s">
        <v>43</v>
      </c>
      <c r="E55" s="7" t="s">
        <v>44</v>
      </c>
      <c r="F55" s="8" t="s">
        <v>61</v>
      </c>
      <c r="G55" s="9" t="s">
        <v>45</v>
      </c>
      <c r="H55" s="10" t="s">
        <v>46</v>
      </c>
    </row>
    <row r="56" spans="2:8" ht="17.25" customHeight="1" x14ac:dyDescent="0.15">
      <c r="B56" s="327" t="s">
        <v>83</v>
      </c>
      <c r="C56" s="327"/>
      <c r="D56" s="323">
        <v>4500</v>
      </c>
      <c r="E56" s="332"/>
      <c r="F56" s="324"/>
      <c r="G56" s="16">
        <f>ROUNDDOWN(D56*0.1,0)</f>
        <v>450</v>
      </c>
      <c r="H56" s="16">
        <f>SUM(D56:G56)</f>
        <v>4950</v>
      </c>
    </row>
    <row r="57" spans="2:8" ht="17.25" customHeight="1" x14ac:dyDescent="0.15">
      <c r="B57" s="328" t="s">
        <v>84</v>
      </c>
      <c r="C57" s="328"/>
      <c r="D57" s="25">
        <f>L18</f>
        <v>4000</v>
      </c>
      <c r="E57" s="25">
        <v>4305</v>
      </c>
      <c r="F57" s="25">
        <v>340</v>
      </c>
      <c r="G57" s="25">
        <f>ROUNDDOWN((D57+E57+F57)*0.1,0)</f>
        <v>864</v>
      </c>
      <c r="H57" s="25">
        <f t="shared" ref="H57" si="9">SUM(D57:G57)</f>
        <v>9509</v>
      </c>
    </row>
    <row r="58" spans="2:8" ht="17.25" customHeight="1" x14ac:dyDescent="0.15">
      <c r="B58" s="329"/>
      <c r="C58" s="329"/>
    </row>
    <row r="59" spans="2:8" ht="17.25" customHeight="1" x14ac:dyDescent="0.15">
      <c r="B59" s="301" t="s">
        <v>78</v>
      </c>
      <c r="C59" s="302"/>
      <c r="D59" s="299" t="s">
        <v>68</v>
      </c>
      <c r="E59" s="305" t="s">
        <v>86</v>
      </c>
      <c r="F59" s="306"/>
      <c r="G59" s="299" t="s">
        <v>70</v>
      </c>
      <c r="H59" s="299" t="s">
        <v>71</v>
      </c>
    </row>
    <row r="60" spans="2:8" ht="17.25" customHeight="1" x14ac:dyDescent="0.15">
      <c r="B60" s="303"/>
      <c r="C60" s="304"/>
      <c r="D60" s="300"/>
      <c r="E60" s="307"/>
      <c r="F60" s="308"/>
      <c r="G60" s="300"/>
      <c r="H60" s="300"/>
    </row>
    <row r="61" spans="2:8" ht="17.25" customHeight="1" x14ac:dyDescent="0.15">
      <c r="B61" s="44" t="s">
        <v>83</v>
      </c>
      <c r="C61" s="45"/>
      <c r="D61" s="46">
        <f>L19</f>
        <v>730</v>
      </c>
      <c r="E61" s="330">
        <f>L20</f>
        <v>520</v>
      </c>
      <c r="F61" s="331"/>
      <c r="G61" s="25">
        <f>ROUNDDOWN((D61+E61+F61)*0.1,0)</f>
        <v>125</v>
      </c>
      <c r="H61" s="45">
        <f>SUM(D61:G61)</f>
        <v>1375</v>
      </c>
    </row>
    <row r="62" spans="2:8" ht="17.25" customHeight="1" x14ac:dyDescent="0.15">
      <c r="B62" s="44" t="s">
        <v>85</v>
      </c>
      <c r="C62" s="45"/>
      <c r="D62" s="46">
        <f>L19</f>
        <v>730</v>
      </c>
      <c r="E62" s="330">
        <f>L20</f>
        <v>520</v>
      </c>
      <c r="F62" s="331"/>
      <c r="G62" s="25">
        <f>ROUNDDOWN((D62+E62+F62)*0.1,0)</f>
        <v>125</v>
      </c>
      <c r="H62" s="45">
        <f>SUM(D62:G62)</f>
        <v>1375</v>
      </c>
    </row>
    <row r="63" spans="2:8" ht="17.25" customHeight="1" x14ac:dyDescent="0.15"/>
    <row r="64" spans="2:8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</sheetData>
  <mergeCells count="49">
    <mergeCell ref="G59:G60"/>
    <mergeCell ref="H59:H60"/>
    <mergeCell ref="E61:F61"/>
    <mergeCell ref="E62:F62"/>
    <mergeCell ref="D56:F56"/>
    <mergeCell ref="B57:C57"/>
    <mergeCell ref="B58:C58"/>
    <mergeCell ref="B59:C60"/>
    <mergeCell ref="D59:D60"/>
    <mergeCell ref="E59:F60"/>
    <mergeCell ref="E51:F51"/>
    <mergeCell ref="E52:F52"/>
    <mergeCell ref="E53:F53"/>
    <mergeCell ref="B55:C55"/>
    <mergeCell ref="B56:C56"/>
    <mergeCell ref="G46:G47"/>
    <mergeCell ref="H46:H47"/>
    <mergeCell ref="E48:F48"/>
    <mergeCell ref="E49:F49"/>
    <mergeCell ref="E50:F50"/>
    <mergeCell ref="E32:F32"/>
    <mergeCell ref="E33:F33"/>
    <mergeCell ref="E34:F34"/>
    <mergeCell ref="B38:C38"/>
    <mergeCell ref="B46:C47"/>
    <mergeCell ref="D46:D47"/>
    <mergeCell ref="E46:F47"/>
    <mergeCell ref="E35:F35"/>
    <mergeCell ref="E36:F36"/>
    <mergeCell ref="E27:F27"/>
    <mergeCell ref="E28:F28"/>
    <mergeCell ref="E29:F29"/>
    <mergeCell ref="E30:F30"/>
    <mergeCell ref="E31:F31"/>
    <mergeCell ref="E25:F25"/>
    <mergeCell ref="E26:F26"/>
    <mergeCell ref="M5:M12"/>
    <mergeCell ref="B1:C1"/>
    <mergeCell ref="D20:D21"/>
    <mergeCell ref="G20:G21"/>
    <mergeCell ref="H20:H21"/>
    <mergeCell ref="B20:C21"/>
    <mergeCell ref="E20:F21"/>
    <mergeCell ref="E22:F22"/>
    <mergeCell ref="E23:F23"/>
    <mergeCell ref="B17:C17"/>
    <mergeCell ref="B16:C16"/>
    <mergeCell ref="M14:M21"/>
    <mergeCell ref="E24:F24"/>
  </mergeCells>
  <phoneticPr fontId="2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</vt:lpstr>
      <vt:lpstr>Sheet1</vt:lpstr>
      <vt:lpstr>'R7'!Print_Area</vt:lpstr>
      <vt:lpstr>Sheet1!Print_Area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0610</dc:creator>
  <cp:lastModifiedBy>田中　亮佑</cp:lastModifiedBy>
  <cp:lastPrinted>2026-04-22T06:04:15Z</cp:lastPrinted>
  <dcterms:created xsi:type="dcterms:W3CDTF">2006-03-08T07:12:16Z</dcterms:created>
  <dcterms:modified xsi:type="dcterms:W3CDTF">2026-04-22T06:04:23Z</dcterms:modified>
</cp:coreProperties>
</file>