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2"/>
  <workbookPr/>
  <mc:AlternateContent xmlns:mc="http://schemas.openxmlformats.org/markup-compatibility/2006">
    <mc:Choice Requires="x15">
      <x15ac:absPath xmlns:x15ac="http://schemas.microsoft.com/office/spreadsheetml/2010/11/ac" url="D:\iwasaki\【02】インフルコロナ\"/>
    </mc:Choice>
  </mc:AlternateContent>
  <xr:revisionPtr revIDLastSave="0" documentId="13_ncr:1_{A3A7B3C5-773D-4868-AEB3-253D49C201A9}" xr6:coauthVersionLast="36" xr6:coauthVersionMax="36" xr10:uidLastSave="{00000000-0000-0000-0000-000000000000}"/>
  <bookViews>
    <workbookView xWindow="0" yWindow="0" windowWidth="20490" windowHeight="7455" xr2:uid="{00000000-000D-0000-FFFF-FFFF00000000}"/>
  </bookViews>
  <sheets>
    <sheet name="R7成人用肺炎球菌・帯状疱疹" sheetId="7" r:id="rId1"/>
    <sheet name="Sheet1" sheetId="4" r:id="rId2"/>
  </sheets>
  <definedNames>
    <definedName name="_xlnm.Print_Area" localSheetId="0">'R7成人用肺炎球菌・帯状疱疹'!$A$1:$M$39</definedName>
    <definedName name="_xlnm.Print_Area" localSheetId="1">Sheet1!$A$1:$M$63</definedName>
  </definedNames>
  <calcPr calcId="191029"/>
</workbook>
</file>

<file path=xl/calcChain.xml><?xml version="1.0" encoding="utf-8"?>
<calcChain xmlns="http://schemas.openxmlformats.org/spreadsheetml/2006/main">
  <c r="E19" i="7" l="1"/>
  <c r="I19" i="7" s="1"/>
  <c r="M19" i="7" s="1"/>
  <c r="E15" i="7"/>
  <c r="I15" i="7" s="1"/>
  <c r="M15" i="7" s="1"/>
  <c r="E14" i="7"/>
  <c r="I14" i="7" s="1"/>
  <c r="M14" i="7" s="1"/>
  <c r="E13" i="7"/>
  <c r="I13" i="7" s="1"/>
  <c r="M13" i="7" s="1"/>
  <c r="E12" i="7"/>
  <c r="I12" i="7" s="1"/>
  <c r="M12" i="7" s="1"/>
  <c r="E18" i="7"/>
  <c r="I18" i="7" s="1"/>
  <c r="M18" i="7" s="1"/>
  <c r="E17" i="7"/>
  <c r="I17" i="7" s="1"/>
  <c r="M17" i="7" s="1"/>
  <c r="E16" i="7"/>
  <c r="I16" i="7" s="1"/>
  <c r="M16" i="7" s="1"/>
  <c r="E24" i="7" l="1"/>
  <c r="K32" i="7" l="1"/>
  <c r="E16" i="4"/>
  <c r="G5" i="4"/>
  <c r="H5" i="4" s="1"/>
  <c r="E15" i="4"/>
  <c r="E14" i="4"/>
  <c r="E13" i="4"/>
  <c r="E12" i="4"/>
  <c r="D16" i="4"/>
  <c r="D15" i="4"/>
  <c r="D14" i="4"/>
  <c r="D13" i="4"/>
  <c r="D12" i="4"/>
  <c r="L7" i="4"/>
  <c r="L10" i="4"/>
  <c r="H6" i="4"/>
  <c r="I24" i="7" s="1"/>
  <c r="M24" i="7" s="1"/>
  <c r="G4" i="4"/>
  <c r="H4" i="4" s="1"/>
  <c r="H7" i="4"/>
  <c r="E30" i="7" s="1"/>
  <c r="I30" i="7" s="1"/>
  <c r="M30" i="7" s="1"/>
  <c r="E22" i="7" l="1"/>
  <c r="I22" i="7" s="1"/>
  <c r="M22" i="7" s="1"/>
  <c r="E20" i="7"/>
  <c r="I20" i="7" s="1"/>
  <c r="M20" i="7" s="1"/>
  <c r="E21" i="7"/>
  <c r="I21" i="7" s="1"/>
  <c r="M21" i="7" s="1"/>
  <c r="E28" i="7"/>
  <c r="I28" i="7" s="1"/>
  <c r="M28" i="7" s="1"/>
  <c r="E29" i="7"/>
  <c r="I29" i="7" s="1"/>
  <c r="M29" i="7" s="1"/>
  <c r="E25" i="7"/>
  <c r="I25" i="7" s="1"/>
  <c r="M25" i="7" s="1"/>
  <c r="E26" i="7"/>
  <c r="I26" i="7" s="1"/>
  <c r="M26" i="7" s="1"/>
  <c r="G15" i="4"/>
  <c r="H15" i="4" s="1"/>
  <c r="E27" i="7" s="1"/>
  <c r="I27" i="7" s="1"/>
  <c r="M27" i="7" s="1"/>
  <c r="G16" i="4"/>
  <c r="H16" i="4" s="1"/>
  <c r="E31" i="7" s="1"/>
  <c r="I31" i="7" s="1"/>
  <c r="M31" i="7" s="1"/>
  <c r="G14" i="4"/>
  <c r="H14" i="4" s="1"/>
  <c r="G3" i="4" l="1"/>
  <c r="H3" i="4" s="1"/>
  <c r="G12" i="4" l="1"/>
  <c r="H12" i="4" s="1"/>
  <c r="G13" i="4"/>
  <c r="H13" i="4" s="1"/>
  <c r="E23" i="7" s="1"/>
  <c r="I23" i="7" s="1"/>
  <c r="M23" i="7" s="1"/>
  <c r="M32" i="7" l="1"/>
  <c r="E7" i="7" s="1"/>
</calcChain>
</file>

<file path=xl/sharedStrings.xml><?xml version="1.0" encoding="utf-8"?>
<sst xmlns="http://schemas.openxmlformats.org/spreadsheetml/2006/main" count="90" uniqueCount="62">
  <si>
    <t>請求金額</t>
    <rPh sb="0" eb="2">
      <t>セイキュウ</t>
    </rPh>
    <rPh sb="2" eb="4">
      <t>キンガク</t>
    </rPh>
    <phoneticPr fontId="2"/>
  </si>
  <si>
    <t>内訳（接種済報告書）</t>
    <rPh sb="0" eb="2">
      <t>ウチワケ</t>
    </rPh>
    <rPh sb="3" eb="5">
      <t>セッシュ</t>
    </rPh>
    <rPh sb="5" eb="6">
      <t>ズ</t>
    </rPh>
    <rPh sb="6" eb="9">
      <t>ホウコクショ</t>
    </rPh>
    <phoneticPr fontId="2"/>
  </si>
  <si>
    <t>住所</t>
    <rPh sb="0" eb="2">
      <t>ジュウショ</t>
    </rPh>
    <phoneticPr fontId="2"/>
  </si>
  <si>
    <t>医療機関名</t>
    <rPh sb="0" eb="2">
      <t>イリョウ</t>
    </rPh>
    <rPh sb="2" eb="4">
      <t>キカン</t>
    </rPh>
    <rPh sb="4" eb="5">
      <t>メイ</t>
    </rPh>
    <phoneticPr fontId="2"/>
  </si>
  <si>
    <t>　長門市長　　様</t>
    <rPh sb="1" eb="5">
      <t>ナガトシチョウ</t>
    </rPh>
    <rPh sb="7" eb="8">
      <t>サマ</t>
    </rPh>
    <phoneticPr fontId="2"/>
  </si>
  <si>
    <t>技術料</t>
    <rPh sb="0" eb="3">
      <t>ギジュツリョウ</t>
    </rPh>
    <phoneticPr fontId="2"/>
  </si>
  <si>
    <t>ワクチン料</t>
    <rPh sb="4" eb="5">
      <t>リョウ</t>
    </rPh>
    <phoneticPr fontId="2"/>
  </si>
  <si>
    <t>消費税</t>
    <rPh sb="0" eb="3">
      <t>ショウヒゼイ</t>
    </rPh>
    <phoneticPr fontId="2"/>
  </si>
  <si>
    <t>計</t>
    <rPh sb="0" eb="1">
      <t>ケイ</t>
    </rPh>
    <phoneticPr fontId="2"/>
  </si>
  <si>
    <t>再診料</t>
    <rPh sb="0" eb="3">
      <t>サイシンリョウ</t>
    </rPh>
    <phoneticPr fontId="2"/>
  </si>
  <si>
    <t>初診料</t>
    <rPh sb="0" eb="3">
      <t>ショシンリョウ</t>
    </rPh>
    <phoneticPr fontId="2"/>
  </si>
  <si>
    <t>注射手技料</t>
    <rPh sb="0" eb="2">
      <t>チュウシャ</t>
    </rPh>
    <rPh sb="2" eb="4">
      <t>シュギ</t>
    </rPh>
    <rPh sb="4" eb="5">
      <t>リョウ</t>
    </rPh>
    <phoneticPr fontId="2"/>
  </si>
  <si>
    <t>生物学的加算</t>
    <rPh sb="0" eb="4">
      <t>セイブツガクテキ</t>
    </rPh>
    <rPh sb="4" eb="6">
      <t>カサン</t>
    </rPh>
    <phoneticPr fontId="2"/>
  </si>
  <si>
    <t>ワクチン指導料</t>
    <rPh sb="4" eb="6">
      <t>シドウ</t>
    </rPh>
    <rPh sb="6" eb="7">
      <t>リョウ</t>
    </rPh>
    <phoneticPr fontId="2"/>
  </si>
  <si>
    <t>外来管理加算</t>
    <rPh sb="0" eb="2">
      <t>ガイライ</t>
    </rPh>
    <rPh sb="2" eb="4">
      <t>カンリ</t>
    </rPh>
    <rPh sb="4" eb="6">
      <t>カサン</t>
    </rPh>
    <phoneticPr fontId="2"/>
  </si>
  <si>
    <t>計（技術料）</t>
    <rPh sb="0" eb="1">
      <t>ケイ</t>
    </rPh>
    <rPh sb="2" eb="4">
      <t>ギジュツ</t>
    </rPh>
    <rPh sb="4" eb="5">
      <t>リョウ</t>
    </rPh>
    <phoneticPr fontId="2"/>
  </si>
  <si>
    <t>計（予診のみ）</t>
    <rPh sb="0" eb="1">
      <t>ケイ</t>
    </rPh>
    <rPh sb="2" eb="4">
      <t>ヨシン</t>
    </rPh>
    <phoneticPr fontId="2"/>
  </si>
  <si>
    <t>保存
管理料</t>
    <rPh sb="0" eb="2">
      <t>ホゾン</t>
    </rPh>
    <rPh sb="3" eb="5">
      <t>カンリ</t>
    </rPh>
    <rPh sb="5" eb="6">
      <t>リョウ</t>
    </rPh>
    <phoneticPr fontId="2"/>
  </si>
  <si>
    <t>再診料</t>
    <rPh sb="0" eb="3">
      <t>サイシンリョウ</t>
    </rPh>
    <phoneticPr fontId="2"/>
  </si>
  <si>
    <t>消費税</t>
    <rPh sb="0" eb="3">
      <t>ショウヒゼイ</t>
    </rPh>
    <phoneticPr fontId="2"/>
  </si>
  <si>
    <t>計</t>
    <rPh sb="0" eb="1">
      <t>ケイ</t>
    </rPh>
    <phoneticPr fontId="2"/>
  </si>
  <si>
    <t>予防接種の種類</t>
    <rPh sb="0" eb="2">
      <t>ヨボウ</t>
    </rPh>
    <rPh sb="2" eb="4">
      <t>セッシュ</t>
    </rPh>
    <rPh sb="5" eb="7">
      <t>シュルイ</t>
    </rPh>
    <phoneticPr fontId="2"/>
  </si>
  <si>
    <t>予防接種の種類
（予診のみ）</t>
    <rPh sb="0" eb="2">
      <t>ヨボウ</t>
    </rPh>
    <rPh sb="2" eb="4">
      <t>セッシュ</t>
    </rPh>
    <rPh sb="5" eb="7">
      <t>シュルイ</t>
    </rPh>
    <rPh sb="9" eb="11">
      <t>ヨシン</t>
    </rPh>
    <phoneticPr fontId="2"/>
  </si>
  <si>
    <t>高齢者インフル</t>
    <rPh sb="0" eb="3">
      <t>コウレイシャ</t>
    </rPh>
    <phoneticPr fontId="2"/>
  </si>
  <si>
    <t>成人用肺炎球菌</t>
    <rPh sb="0" eb="2">
      <t>セイジン</t>
    </rPh>
    <rPh sb="2" eb="3">
      <t>ヨウ</t>
    </rPh>
    <rPh sb="3" eb="5">
      <t>ハイエン</t>
    </rPh>
    <rPh sb="5" eb="7">
      <t>キュウキン</t>
    </rPh>
    <phoneticPr fontId="2"/>
  </si>
  <si>
    <t>外来管理加算</t>
    <rPh sb="0" eb="2">
      <t>ガイライ</t>
    </rPh>
    <rPh sb="2" eb="4">
      <t>カンリ</t>
    </rPh>
    <rPh sb="4" eb="6">
      <t>カサン</t>
    </rPh>
    <phoneticPr fontId="2"/>
  </si>
  <si>
    <t>令和　　　　年　　　月　　　日</t>
    <rPh sb="0" eb="2">
      <t>レイワ</t>
    </rPh>
    <rPh sb="6" eb="7">
      <t>ネン</t>
    </rPh>
    <rPh sb="10" eb="11">
      <t>ガツ</t>
    </rPh>
    <rPh sb="14" eb="15">
      <t>ニチ</t>
    </rPh>
    <phoneticPr fontId="2"/>
  </si>
  <si>
    <t>　　　円</t>
    <rPh sb="3" eb="4">
      <t>エン</t>
    </rPh>
    <phoneticPr fontId="2"/>
  </si>
  <si>
    <t>高齢者新型コロナ</t>
    <rPh sb="0" eb="3">
      <t>コウレイシャ</t>
    </rPh>
    <rPh sb="3" eb="5">
      <t>シンガタ</t>
    </rPh>
    <phoneticPr fontId="2"/>
  </si>
  <si>
    <t>高齢者インフル
成人用肺炎球菌
高齢者新型コロナ
帯状疱疹(組換えワクチン)
帯状疱疹（生ワクチン）</t>
    <rPh sb="0" eb="3">
      <t>コウレイシャ</t>
    </rPh>
    <rPh sb="8" eb="11">
      <t>セイジンヨウ</t>
    </rPh>
    <rPh sb="11" eb="13">
      <t>ハイエン</t>
    </rPh>
    <rPh sb="13" eb="15">
      <t>キュウキン</t>
    </rPh>
    <rPh sb="16" eb="19">
      <t>コウレイシャ</t>
    </rPh>
    <rPh sb="19" eb="21">
      <t>シンガタ</t>
    </rPh>
    <phoneticPr fontId="2"/>
  </si>
  <si>
    <t>印</t>
    <rPh sb="0" eb="1">
      <t>イン</t>
    </rPh>
    <phoneticPr fontId="2"/>
  </si>
  <si>
    <t>代表者名</t>
    <rPh sb="0" eb="3">
      <t>ダイヒョウシャ</t>
    </rPh>
    <rPh sb="3" eb="4">
      <t>メイ</t>
    </rPh>
    <phoneticPr fontId="2"/>
  </si>
  <si>
    <t>成人用肺炎球菌</t>
    <phoneticPr fontId="2"/>
  </si>
  <si>
    <t>６５歳の方</t>
    <rPh sb="2" eb="3">
      <t>サイ</t>
    </rPh>
    <rPh sb="4" eb="5">
      <t>カタ</t>
    </rPh>
    <phoneticPr fontId="2"/>
  </si>
  <si>
    <t>項　　　　　目</t>
    <phoneticPr fontId="2"/>
  </si>
  <si>
    <t>接種単価
（円）
Ａ</t>
    <rPh sb="0" eb="2">
      <t>セッシュ</t>
    </rPh>
    <rPh sb="2" eb="4">
      <t>タンカ</t>
    </rPh>
    <rPh sb="6" eb="7">
      <t>エン</t>
    </rPh>
    <phoneticPr fontId="2"/>
  </si>
  <si>
    <t>自己負担金
（円）
Ｂ</t>
    <rPh sb="0" eb="2">
      <t>ジコ</t>
    </rPh>
    <rPh sb="2" eb="4">
      <t>フタン</t>
    </rPh>
    <rPh sb="4" eb="5">
      <t>キン</t>
    </rPh>
    <rPh sb="7" eb="8">
      <t>エン</t>
    </rPh>
    <phoneticPr fontId="2"/>
  </si>
  <si>
    <t>請求単価
（円）
Ａ－Ｂ</t>
    <phoneticPr fontId="2"/>
  </si>
  <si>
    <t>人　数
（人）
Ｃ</t>
    <phoneticPr fontId="2"/>
  </si>
  <si>
    <t>請求金額
（円）
(Ａ－Ｂ)×Ｃ</t>
    <rPh sb="0" eb="2">
      <t>セイキュウ</t>
    </rPh>
    <rPh sb="2" eb="4">
      <t>キンガク</t>
    </rPh>
    <rPh sb="6" eb="7">
      <t>エン</t>
    </rPh>
    <phoneticPr fontId="2"/>
  </si>
  <si>
    <t>生活保護受給者
（対象年齢の方）</t>
    <rPh sb="0" eb="2">
      <t>セイカツ</t>
    </rPh>
    <rPh sb="2" eb="4">
      <t>ホゴ</t>
    </rPh>
    <rPh sb="4" eb="7">
      <t>ジュキュウシャ</t>
    </rPh>
    <rPh sb="9" eb="11">
      <t>タイショウ</t>
    </rPh>
    <rPh sb="11" eb="13">
      <t>ネンレイ</t>
    </rPh>
    <rPh sb="14" eb="15">
      <t>カタ</t>
    </rPh>
    <phoneticPr fontId="2"/>
  </si>
  <si>
    <t>予診のみ</t>
    <phoneticPr fontId="2"/>
  </si>
  <si>
    <t>ー</t>
    <phoneticPr fontId="2"/>
  </si>
  <si>
    <t>合　　　　　　　計</t>
    <rPh sb="0" eb="1">
      <t>ゴウ</t>
    </rPh>
    <rPh sb="8" eb="9">
      <t>ケイ</t>
    </rPh>
    <phoneticPr fontId="2"/>
  </si>
  <si>
    <t>　　　令和　　年　　月分を上記のとおり請求します。</t>
    <rPh sb="3" eb="5">
      <t>レイワ</t>
    </rPh>
    <rPh sb="7" eb="8">
      <t>ネン</t>
    </rPh>
    <rPh sb="10" eb="11">
      <t>ガツ</t>
    </rPh>
    <rPh sb="11" eb="12">
      <t>ブン</t>
    </rPh>
    <rPh sb="13" eb="15">
      <t>ジョウキ</t>
    </rPh>
    <rPh sb="19" eb="21">
      <t>セイキュウ</t>
    </rPh>
    <phoneticPr fontId="2"/>
  </si>
  <si>
    <t>金融機関名</t>
    <rPh sb="0" eb="2">
      <t>キンユウ</t>
    </rPh>
    <rPh sb="2" eb="4">
      <t>キカン</t>
    </rPh>
    <rPh sb="4" eb="5">
      <t>メイ</t>
    </rPh>
    <phoneticPr fontId="2"/>
  </si>
  <si>
    <t>口座番号</t>
    <rPh sb="0" eb="2">
      <t>コウザ</t>
    </rPh>
    <rPh sb="2" eb="4">
      <t>バンゴウ</t>
    </rPh>
    <phoneticPr fontId="2"/>
  </si>
  <si>
    <t>名義人</t>
    <rPh sb="0" eb="3">
      <t>メイギニン</t>
    </rPh>
    <phoneticPr fontId="2"/>
  </si>
  <si>
    <t>フリガナ</t>
    <phoneticPr fontId="2"/>
  </si>
  <si>
    <t>　　　　　　　　　　　　　銀行　　　　　　　　　　　　　　　　支店・支店</t>
    <rPh sb="13" eb="15">
      <t>ギンコウ</t>
    </rPh>
    <rPh sb="31" eb="33">
      <t>シテン</t>
    </rPh>
    <rPh sb="34" eb="36">
      <t>シテン</t>
    </rPh>
    <phoneticPr fontId="2"/>
  </si>
  <si>
    <t xml:space="preserve">         普通　・　当座　　　      　ＮＯ.</t>
    <rPh sb="9" eb="11">
      <t>フツウ</t>
    </rPh>
    <rPh sb="14" eb="16">
      <t>トウザ</t>
    </rPh>
    <phoneticPr fontId="2"/>
  </si>
  <si>
    <t>今年度節目年齢（65歳以上５歳刻み、100歳以上）になる方</t>
    <rPh sb="0" eb="3">
      <t>コンネンド</t>
    </rPh>
    <rPh sb="3" eb="5">
      <t>フシメ</t>
    </rPh>
    <rPh sb="5" eb="7">
      <t>ネンレイ</t>
    </rPh>
    <rPh sb="10" eb="13">
      <t>サイイジョウ</t>
    </rPh>
    <rPh sb="14" eb="15">
      <t>サイ</t>
    </rPh>
    <rPh sb="15" eb="16">
      <t>キザ</t>
    </rPh>
    <rPh sb="21" eb="22">
      <t>サイ</t>
    </rPh>
    <rPh sb="22" eb="24">
      <t>イジョウ</t>
    </rPh>
    <rPh sb="28" eb="29">
      <t>カタ</t>
    </rPh>
    <phoneticPr fontId="2"/>
  </si>
  <si>
    <t>帯状疱疹(組換えワクチン)</t>
    <rPh sb="0" eb="2">
      <t>タイジョウ</t>
    </rPh>
    <rPh sb="2" eb="4">
      <t>ホウシン</t>
    </rPh>
    <phoneticPr fontId="2"/>
  </si>
  <si>
    <t>帯状疱疹（生ワクチン）</t>
    <rPh sb="0" eb="2">
      <t>タイジョウ</t>
    </rPh>
    <rPh sb="2" eb="4">
      <t>ホウシン</t>
    </rPh>
    <phoneticPr fontId="2"/>
  </si>
  <si>
    <t>（生ワクチン）
帯状疱疹</t>
    <rPh sb="8" eb="10">
      <t>タイジョウ</t>
    </rPh>
    <rPh sb="10" eb="12">
      <t>ホウシン</t>
    </rPh>
    <phoneticPr fontId="2"/>
  </si>
  <si>
    <t>（組換えワクチン）帯状疱疹</t>
    <rPh sb="9" eb="11">
      <t>タイジョウ</t>
    </rPh>
    <rPh sb="11" eb="13">
      <t>ホウシン</t>
    </rPh>
    <phoneticPr fontId="2"/>
  </si>
  <si>
    <t>別表２</t>
    <rPh sb="0" eb="2">
      <t>ベッピョウ</t>
    </rPh>
    <phoneticPr fontId="2"/>
  </si>
  <si>
    <t>B類疾病予防接種委託料請求書</t>
    <rPh sb="1" eb="2">
      <t>ルイ</t>
    </rPh>
    <rPh sb="2" eb="4">
      <t>シッペイ</t>
    </rPh>
    <rPh sb="4" eb="6">
      <t>ヨボウ</t>
    </rPh>
    <rPh sb="6" eb="8">
      <t>セッシュ</t>
    </rPh>
    <rPh sb="8" eb="11">
      <t>イタクリョウ</t>
    </rPh>
    <rPh sb="11" eb="14">
      <t>セイキュウショ</t>
    </rPh>
    <phoneticPr fontId="2"/>
  </si>
  <si>
    <t>インフルエンザ</t>
    <phoneticPr fontId="2"/>
  </si>
  <si>
    <t>新型コロナ</t>
    <rPh sb="0" eb="2">
      <t>シンガタ</t>
    </rPh>
    <phoneticPr fontId="2"/>
  </si>
  <si>
    <t>６０歳以上６５歳未満
（該当する障害を有する方）</t>
    <phoneticPr fontId="2"/>
  </si>
  <si>
    <t>６５歳以上の方</t>
    <rPh sb="2" eb="3">
      <t>サイ</t>
    </rPh>
    <rPh sb="3" eb="5">
      <t>イジョウ</t>
    </rPh>
    <rPh sb="6" eb="7">
      <t>カタ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</si>
</sst>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000;[Red]\-#,##0.0000"/>
  </numFmts>
  <fonts count="1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HGPｺﾞｼｯｸM"/>
      <family val="3"/>
      <charset val="128"/>
    </font>
    <font>
      <b/>
      <sz val="10"/>
      <name val="HGPｺﾞｼｯｸM"/>
      <family val="3"/>
      <charset val="128"/>
    </font>
    <font>
      <b/>
      <sz val="9"/>
      <name val="HGPｺﾞｼｯｸM"/>
      <family val="3"/>
      <charset val="128"/>
    </font>
    <font>
      <sz val="11"/>
      <name val="HGPｺﾞｼｯｸM"/>
      <family val="3"/>
      <charset val="128"/>
    </font>
    <font>
      <sz val="8"/>
      <name val="HGPｺﾞｼｯｸM"/>
      <family val="3"/>
      <charset val="128"/>
    </font>
    <font>
      <sz val="9"/>
      <name val="BIZ UDPゴシック"/>
      <family val="3"/>
      <charset val="128"/>
    </font>
    <font>
      <sz val="10"/>
      <name val="BIZ UDPゴシック"/>
      <family val="3"/>
      <charset val="128"/>
    </font>
    <font>
      <b/>
      <sz val="12"/>
      <name val="BIZ UDPゴシック"/>
      <family val="3"/>
      <charset val="128"/>
    </font>
    <font>
      <sz val="12"/>
      <name val="BIZ UDPゴシック"/>
      <family val="3"/>
      <charset val="128"/>
    </font>
    <font>
      <b/>
      <sz val="11"/>
      <name val="BIZ UDPゴシック"/>
      <family val="3"/>
      <charset val="128"/>
    </font>
    <font>
      <b/>
      <sz val="10"/>
      <name val="BIZ UDPゴシック"/>
      <family val="3"/>
      <charset val="128"/>
    </font>
    <font>
      <sz val="11"/>
      <name val="BIZ UDPゴシック"/>
      <family val="3"/>
      <charset val="128"/>
    </font>
    <font>
      <b/>
      <sz val="18"/>
      <name val="BIZ UDPゴシック"/>
      <family val="3"/>
      <charset val="128"/>
    </font>
    <font>
      <b/>
      <sz val="16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37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ashed">
        <color auto="1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59">
    <xf numFmtId="0" fontId="0" fillId="0" borderId="0" xfId="0"/>
    <xf numFmtId="38" fontId="4" fillId="0" borderId="0" xfId="0" applyNumberFormat="1" applyFont="1" applyAlignment="1">
      <alignment vertical="center"/>
    </xf>
    <xf numFmtId="38" fontId="3" fillId="0" borderId="0" xfId="0" applyNumberFormat="1" applyFont="1" applyAlignment="1" applyProtection="1">
      <alignment vertical="center"/>
      <protection locked="0"/>
    </xf>
    <xf numFmtId="38" fontId="4" fillId="0" borderId="0" xfId="0" applyNumberFormat="1" applyFont="1" applyAlignment="1" applyProtection="1">
      <alignment vertical="center"/>
      <protection locked="0"/>
    </xf>
    <xf numFmtId="38" fontId="5" fillId="0" borderId="0" xfId="0" applyNumberFormat="1" applyFont="1" applyAlignment="1">
      <alignment vertical="center"/>
    </xf>
    <xf numFmtId="38" fontId="6" fillId="0" borderId="0" xfId="1" applyFont="1" applyAlignment="1">
      <alignment horizontal="center" vertical="center"/>
    </xf>
    <xf numFmtId="38" fontId="6" fillId="0" borderId="0" xfId="1" applyFont="1" applyAlignment="1">
      <alignment vertical="center"/>
    </xf>
    <xf numFmtId="38" fontId="6" fillId="0" borderId="18" xfId="1" applyFont="1" applyBorder="1" applyAlignment="1">
      <alignment horizontal="center" vertical="center"/>
    </xf>
    <xf numFmtId="38" fontId="6" fillId="0" borderId="19" xfId="1" applyFont="1" applyBorder="1" applyAlignment="1">
      <alignment vertical="center"/>
    </xf>
    <xf numFmtId="38" fontId="6" fillId="0" borderId="21" xfId="1" applyFont="1" applyBorder="1" applyAlignment="1">
      <alignment vertical="center"/>
    </xf>
    <xf numFmtId="38" fontId="6" fillId="0" borderId="22" xfId="1" applyFont="1" applyBorder="1" applyAlignment="1">
      <alignment vertical="center"/>
    </xf>
    <xf numFmtId="38" fontId="6" fillId="0" borderId="23" xfId="1" applyFont="1" applyBorder="1" applyAlignment="1">
      <alignment vertical="center"/>
    </xf>
    <xf numFmtId="38" fontId="6" fillId="2" borderId="18" xfId="1" applyFont="1" applyFill="1" applyBorder="1" applyAlignment="1">
      <alignment vertical="center"/>
    </xf>
    <xf numFmtId="38" fontId="6" fillId="0" borderId="0" xfId="1" applyFont="1" applyBorder="1" applyAlignment="1">
      <alignment vertical="center"/>
    </xf>
    <xf numFmtId="38" fontId="6" fillId="0" borderId="18" xfId="1" applyFont="1" applyBorder="1" applyAlignment="1">
      <alignment horizontal="center" vertical="center" shrinkToFit="1"/>
    </xf>
    <xf numFmtId="38" fontId="6" fillId="0" borderId="31" xfId="1" applyFont="1" applyBorder="1" applyAlignment="1">
      <alignment vertical="center"/>
    </xf>
    <xf numFmtId="38" fontId="6" fillId="0" borderId="11" xfId="1" applyFont="1" applyBorder="1" applyAlignment="1">
      <alignment vertical="center"/>
    </xf>
    <xf numFmtId="38" fontId="6" fillId="0" borderId="29" xfId="1" applyFont="1" applyBorder="1" applyAlignment="1">
      <alignment vertical="center"/>
    </xf>
    <xf numFmtId="38" fontId="6" fillId="0" borderId="30" xfId="1" applyFont="1" applyBorder="1" applyAlignment="1">
      <alignment vertical="center"/>
    </xf>
    <xf numFmtId="38" fontId="6" fillId="0" borderId="24" xfId="1" applyFont="1" applyBorder="1" applyAlignment="1">
      <alignment vertical="center"/>
    </xf>
    <xf numFmtId="38" fontId="6" fillId="0" borderId="25" xfId="1" applyFont="1" applyBorder="1" applyAlignment="1">
      <alignment vertical="center"/>
    </xf>
    <xf numFmtId="38" fontId="6" fillId="0" borderId="27" xfId="1" applyFont="1" applyBorder="1" applyAlignment="1">
      <alignment vertical="center"/>
    </xf>
    <xf numFmtId="38" fontId="6" fillId="0" borderId="28" xfId="1" applyFont="1" applyBorder="1" applyAlignment="1">
      <alignment vertical="center"/>
    </xf>
    <xf numFmtId="38" fontId="6" fillId="0" borderId="22" xfId="1" applyFont="1" applyBorder="1" applyAlignment="1">
      <alignment vertical="center"/>
    </xf>
    <xf numFmtId="38" fontId="6" fillId="0" borderId="0" xfId="1" applyFont="1" applyBorder="1" applyAlignment="1">
      <alignment vertical="center" shrinkToFit="1"/>
    </xf>
    <xf numFmtId="38" fontId="7" fillId="0" borderId="18" xfId="1" applyFont="1" applyBorder="1" applyAlignment="1">
      <alignment horizontal="center" vertical="center" wrapText="1"/>
    </xf>
    <xf numFmtId="38" fontId="13" fillId="0" borderId="0" xfId="0" applyNumberFormat="1" applyFont="1" applyAlignment="1" applyProtection="1">
      <alignment vertical="center"/>
      <protection locked="0"/>
    </xf>
    <xf numFmtId="38" fontId="10" fillId="0" borderId="0" xfId="0" applyNumberFormat="1" applyFont="1" applyAlignment="1">
      <alignment vertical="center"/>
    </xf>
    <xf numFmtId="38" fontId="13" fillId="0" borderId="0" xfId="0" applyNumberFormat="1" applyFont="1" applyAlignment="1">
      <alignment vertical="center"/>
    </xf>
    <xf numFmtId="38" fontId="10" fillId="0" borderId="0" xfId="0" applyNumberFormat="1" applyFont="1" applyAlignment="1" applyProtection="1">
      <alignment vertical="center"/>
      <protection locked="0"/>
    </xf>
    <xf numFmtId="38" fontId="13" fillId="0" borderId="0" xfId="0" applyNumberFormat="1" applyFont="1" applyAlignment="1" applyProtection="1">
      <alignment horizontal="right" vertical="center" indent="1"/>
      <protection locked="0"/>
    </xf>
    <xf numFmtId="176" fontId="10" fillId="0" borderId="0" xfId="0" applyNumberFormat="1" applyFont="1" applyAlignment="1" applyProtection="1">
      <alignment vertical="center"/>
      <protection locked="0"/>
    </xf>
    <xf numFmtId="38" fontId="13" fillId="0" borderId="4" xfId="1" applyFont="1" applyFill="1" applyBorder="1" applyAlignment="1">
      <alignment vertical="center"/>
    </xf>
    <xf numFmtId="38" fontId="13" fillId="0" borderId="6" xfId="1" applyFont="1" applyFill="1" applyBorder="1" applyAlignment="1">
      <alignment vertical="center"/>
    </xf>
    <xf numFmtId="38" fontId="13" fillId="0" borderId="32" xfId="1" applyFont="1" applyFill="1" applyBorder="1" applyAlignment="1">
      <alignment vertical="center"/>
    </xf>
    <xf numFmtId="38" fontId="13" fillId="0" borderId="17" xfId="1" applyFont="1" applyFill="1" applyBorder="1" applyAlignment="1">
      <alignment vertical="center"/>
    </xf>
    <xf numFmtId="38" fontId="15" fillId="0" borderId="0" xfId="0" applyNumberFormat="1" applyFont="1" applyAlignment="1">
      <alignment horizontal="right" vertical="center"/>
    </xf>
    <xf numFmtId="38" fontId="10" fillId="0" borderId="0" xfId="0" applyNumberFormat="1" applyFont="1" applyBorder="1" applyAlignment="1" applyProtection="1">
      <alignment vertical="center"/>
      <protection locked="0"/>
    </xf>
    <xf numFmtId="38" fontId="10" fillId="0" borderId="0" xfId="0" applyNumberFormat="1" applyFont="1" applyBorder="1" applyAlignment="1" applyProtection="1">
      <alignment horizontal="center" vertical="center"/>
      <protection locked="0"/>
    </xf>
    <xf numFmtId="176" fontId="10" fillId="0" borderId="0" xfId="0" applyNumberFormat="1" applyFont="1" applyBorder="1" applyAlignment="1" applyProtection="1">
      <alignment vertical="center"/>
      <protection locked="0"/>
    </xf>
    <xf numFmtId="38" fontId="16" fillId="0" borderId="0" xfId="1" applyFont="1" applyFill="1" applyBorder="1" applyAlignment="1">
      <alignment horizontal="right" vertical="center"/>
    </xf>
    <xf numFmtId="38" fontId="15" fillId="0" borderId="0" xfId="0" applyNumberFormat="1" applyFont="1" applyBorder="1" applyAlignment="1">
      <alignment vertical="center"/>
    </xf>
    <xf numFmtId="38" fontId="10" fillId="0" borderId="36" xfId="0" applyNumberFormat="1" applyFont="1" applyBorder="1" applyAlignment="1" applyProtection="1">
      <alignment horizontal="left" vertical="center"/>
      <protection locked="0"/>
    </xf>
    <xf numFmtId="38" fontId="10" fillId="0" borderId="36" xfId="0" applyNumberFormat="1" applyFont="1" applyBorder="1" applyAlignment="1" applyProtection="1">
      <alignment vertical="center"/>
      <protection locked="0"/>
    </xf>
    <xf numFmtId="176" fontId="10" fillId="0" borderId="36" xfId="0" applyNumberFormat="1" applyFont="1" applyBorder="1" applyAlignment="1" applyProtection="1">
      <alignment vertical="center"/>
      <protection locked="0"/>
    </xf>
    <xf numFmtId="38" fontId="14" fillId="0" borderId="7" xfId="0" applyNumberFormat="1" applyFont="1" applyBorder="1" applyAlignment="1">
      <alignment horizontal="center" vertical="center"/>
    </xf>
    <xf numFmtId="38" fontId="14" fillId="0" borderId="9" xfId="0" applyNumberFormat="1" applyFont="1" applyBorder="1" applyAlignment="1">
      <alignment horizontal="center" vertical="center"/>
    </xf>
    <xf numFmtId="38" fontId="14" fillId="0" borderId="1" xfId="0" applyNumberFormat="1" applyFont="1" applyBorder="1" applyAlignment="1">
      <alignment horizontal="center" vertical="center"/>
    </xf>
    <xf numFmtId="38" fontId="14" fillId="0" borderId="16" xfId="0" applyNumberFormat="1" applyFont="1" applyBorder="1" applyAlignment="1" applyProtection="1">
      <alignment horizontal="center" vertical="center"/>
      <protection locked="0"/>
    </xf>
    <xf numFmtId="38" fontId="14" fillId="0" borderId="17" xfId="0" applyNumberFormat="1" applyFont="1" applyBorder="1" applyAlignment="1" applyProtection="1">
      <alignment horizontal="center" vertical="center"/>
      <protection locked="0"/>
    </xf>
    <xf numFmtId="38" fontId="14" fillId="0" borderId="15" xfId="0" applyNumberFormat="1" applyFont="1" applyBorder="1" applyAlignment="1">
      <alignment horizontal="left" vertical="center"/>
    </xf>
    <xf numFmtId="38" fontId="14" fillId="0" borderId="16" xfId="0" applyNumberFormat="1" applyFont="1" applyBorder="1" applyAlignment="1">
      <alignment horizontal="left" vertical="center"/>
    </xf>
    <xf numFmtId="38" fontId="14" fillId="0" borderId="17" xfId="0" applyNumberFormat="1" applyFont="1" applyBorder="1" applyAlignment="1">
      <alignment horizontal="left" vertical="center"/>
    </xf>
    <xf numFmtId="38" fontId="14" fillId="0" borderId="3" xfId="0" applyNumberFormat="1" applyFont="1" applyBorder="1" applyAlignment="1">
      <alignment horizontal="center" vertical="center"/>
    </xf>
    <xf numFmtId="38" fontId="14" fillId="0" borderId="11" xfId="0" applyNumberFormat="1" applyFont="1" applyBorder="1" applyAlignment="1">
      <alignment horizontal="center" vertical="center"/>
    </xf>
    <xf numFmtId="38" fontId="14" fillId="0" borderId="4" xfId="0" applyNumberFormat="1" applyFont="1" applyBorder="1" applyAlignment="1">
      <alignment horizontal="center" vertical="center"/>
    </xf>
    <xf numFmtId="38" fontId="9" fillId="0" borderId="3" xfId="0" applyNumberFormat="1" applyFont="1" applyBorder="1" applyAlignment="1">
      <alignment horizontal="center" vertical="center"/>
    </xf>
    <xf numFmtId="38" fontId="9" fillId="0" borderId="11" xfId="0" applyNumberFormat="1" applyFont="1" applyBorder="1" applyAlignment="1">
      <alignment horizontal="center" vertical="center"/>
    </xf>
    <xf numFmtId="38" fontId="9" fillId="0" borderId="4" xfId="0" applyNumberFormat="1" applyFont="1" applyBorder="1" applyAlignment="1">
      <alignment horizontal="center" vertical="center"/>
    </xf>
    <xf numFmtId="38" fontId="9" fillId="0" borderId="7" xfId="0" applyNumberFormat="1" applyFont="1" applyBorder="1" applyAlignment="1">
      <alignment horizontal="center" vertical="center"/>
    </xf>
    <xf numFmtId="38" fontId="9" fillId="0" borderId="9" xfId="0" applyNumberFormat="1" applyFont="1" applyBorder="1" applyAlignment="1">
      <alignment horizontal="center" vertical="center"/>
    </xf>
    <xf numFmtId="38" fontId="9" fillId="0" borderId="1" xfId="0" applyNumberFormat="1" applyFont="1" applyBorder="1" applyAlignment="1">
      <alignment horizontal="center" vertical="center"/>
    </xf>
    <xf numFmtId="38" fontId="16" fillId="0" borderId="0" xfId="0" applyNumberFormat="1" applyFont="1" applyAlignment="1">
      <alignment horizontal="center" vertical="center"/>
    </xf>
    <xf numFmtId="38" fontId="13" fillId="0" borderId="33" xfId="0" applyNumberFormat="1" applyFont="1" applyBorder="1" applyAlignment="1">
      <alignment horizontal="center" vertical="center"/>
    </xf>
    <xf numFmtId="38" fontId="13" fillId="0" borderId="32" xfId="0" applyNumberFormat="1" applyFont="1" applyBorder="1" applyAlignment="1">
      <alignment horizontal="center" vertical="center"/>
    </xf>
    <xf numFmtId="38" fontId="8" fillId="0" borderId="14" xfId="0" applyNumberFormat="1" applyFont="1" applyBorder="1" applyAlignment="1">
      <alignment horizontal="center" vertical="center" wrapText="1"/>
    </xf>
    <xf numFmtId="38" fontId="8" fillId="0" borderId="2" xfId="0" applyNumberFormat="1" applyFont="1" applyBorder="1" applyAlignment="1">
      <alignment horizontal="center" vertical="center" wrapText="1"/>
    </xf>
    <xf numFmtId="38" fontId="13" fillId="0" borderId="8" xfId="0" applyNumberFormat="1" applyFont="1" applyBorder="1" applyAlignment="1">
      <alignment horizontal="center" vertical="center"/>
    </xf>
    <xf numFmtId="38" fontId="13" fillId="0" borderId="2" xfId="0" applyNumberFormat="1" applyFont="1" applyBorder="1" applyAlignment="1">
      <alignment horizontal="center" vertical="center"/>
    </xf>
    <xf numFmtId="38" fontId="10" fillId="0" borderId="0" xfId="0" applyNumberFormat="1" applyFont="1" applyAlignment="1" applyProtection="1">
      <alignment horizontal="right" vertical="center"/>
      <protection locked="0"/>
    </xf>
    <xf numFmtId="38" fontId="15" fillId="0" borderId="9" xfId="0" applyNumberFormat="1" applyFont="1" applyBorder="1" applyAlignment="1">
      <alignment vertical="center"/>
    </xf>
    <xf numFmtId="38" fontId="12" fillId="0" borderId="0" xfId="0" applyNumberFormat="1" applyFont="1" applyAlignment="1" applyProtection="1">
      <alignment horizontal="distributed" vertical="center"/>
      <protection locked="0"/>
    </xf>
    <xf numFmtId="38" fontId="9" fillId="0" borderId="4" xfId="0" applyNumberFormat="1" applyFont="1" applyFill="1" applyBorder="1" applyAlignment="1">
      <alignment horizontal="center" vertical="center" wrapText="1"/>
    </xf>
    <xf numFmtId="38" fontId="9" fillId="0" borderId="1" xfId="0" applyNumberFormat="1" applyFont="1" applyFill="1" applyBorder="1" applyAlignment="1">
      <alignment horizontal="center" vertical="center"/>
    </xf>
    <xf numFmtId="38" fontId="15" fillId="0" borderId="0" xfId="0" applyNumberFormat="1" applyFont="1" applyAlignment="1">
      <alignment horizontal="right" vertical="center"/>
    </xf>
    <xf numFmtId="38" fontId="16" fillId="0" borderId="9" xfId="1" applyFont="1" applyFill="1" applyBorder="1" applyAlignment="1">
      <alignment horizontal="right" vertical="center"/>
    </xf>
    <xf numFmtId="38" fontId="13" fillId="0" borderId="3" xfId="0" applyNumberFormat="1" applyFont="1" applyBorder="1" applyAlignment="1">
      <alignment horizontal="center" vertical="center"/>
    </xf>
    <xf numFmtId="38" fontId="13" fillId="0" borderId="11" xfId="0" applyNumberFormat="1" applyFont="1" applyBorder="1" applyAlignment="1">
      <alignment horizontal="center" vertical="center"/>
    </xf>
    <xf numFmtId="38" fontId="13" fillId="0" borderId="4" xfId="0" applyNumberFormat="1" applyFont="1" applyBorder="1" applyAlignment="1">
      <alignment horizontal="center" vertical="center"/>
    </xf>
    <xf numFmtId="38" fontId="13" fillId="0" borderId="7" xfId="0" applyNumberFormat="1" applyFont="1" applyBorder="1" applyAlignment="1">
      <alignment horizontal="center" vertical="center"/>
    </xf>
    <xf numFmtId="38" fontId="13" fillId="0" borderId="9" xfId="0" applyNumberFormat="1" applyFont="1" applyBorder="1" applyAlignment="1">
      <alignment horizontal="center" vertical="center"/>
    </xf>
    <xf numFmtId="38" fontId="13" fillId="0" borderId="1" xfId="0" applyNumberFormat="1" applyFont="1" applyBorder="1" applyAlignment="1">
      <alignment horizontal="center" vertical="center"/>
    </xf>
    <xf numFmtId="38" fontId="13" fillId="0" borderId="5" xfId="0" applyNumberFormat="1" applyFont="1" applyBorder="1" applyAlignment="1">
      <alignment horizontal="center" vertical="center"/>
    </xf>
    <xf numFmtId="38" fontId="13" fillId="0" borderId="6" xfId="0" applyNumberFormat="1" applyFont="1" applyBorder="1" applyAlignment="1">
      <alignment horizontal="center" vertical="center"/>
    </xf>
    <xf numFmtId="38" fontId="14" fillId="0" borderId="3" xfId="0" applyNumberFormat="1" applyFont="1" applyBorder="1" applyAlignment="1">
      <alignment horizontal="center" vertical="center" textRotation="255"/>
    </xf>
    <xf numFmtId="38" fontId="14" fillId="0" borderId="11" xfId="0" applyNumberFormat="1" applyFont="1" applyBorder="1" applyAlignment="1">
      <alignment horizontal="center" vertical="center" textRotation="255"/>
    </xf>
    <xf numFmtId="38" fontId="14" fillId="0" borderId="10" xfId="0" applyNumberFormat="1" applyFont="1" applyBorder="1" applyAlignment="1">
      <alignment horizontal="center" vertical="center" textRotation="255"/>
    </xf>
    <xf numFmtId="38" fontId="14" fillId="0" borderId="0" xfId="0" applyNumberFormat="1" applyFont="1" applyBorder="1" applyAlignment="1">
      <alignment horizontal="center" vertical="center" textRotation="255"/>
    </xf>
    <xf numFmtId="38" fontId="8" fillId="0" borderId="14" xfId="0" applyNumberFormat="1" applyFont="1" applyBorder="1" applyAlignment="1">
      <alignment horizontal="center" vertical="center"/>
    </xf>
    <xf numFmtId="38" fontId="8" fillId="0" borderId="2" xfId="0" applyNumberFormat="1" applyFont="1" applyBorder="1" applyAlignment="1">
      <alignment horizontal="center" vertical="center"/>
    </xf>
    <xf numFmtId="38" fontId="8" fillId="0" borderId="34" xfId="0" applyNumberFormat="1" applyFont="1" applyBorder="1" applyAlignment="1">
      <alignment horizontal="center" vertical="center" wrapText="1"/>
    </xf>
    <xf numFmtId="38" fontId="8" fillId="0" borderId="6" xfId="0" applyNumberFormat="1" applyFont="1" applyBorder="1" applyAlignment="1">
      <alignment horizontal="center" vertical="center" wrapText="1"/>
    </xf>
    <xf numFmtId="38" fontId="14" fillId="0" borderId="15" xfId="0" applyNumberFormat="1" applyFont="1" applyBorder="1" applyAlignment="1" applyProtection="1">
      <alignment horizontal="center" vertical="center"/>
      <protection locked="0"/>
    </xf>
    <xf numFmtId="38" fontId="14" fillId="0" borderId="15" xfId="0" applyNumberFormat="1" applyFont="1" applyBorder="1" applyAlignment="1">
      <alignment horizontal="center" vertical="center"/>
    </xf>
    <xf numFmtId="38" fontId="14" fillId="0" borderId="16" xfId="0" applyNumberFormat="1" applyFont="1" applyBorder="1" applyAlignment="1">
      <alignment horizontal="center" vertical="center"/>
    </xf>
    <xf numFmtId="38" fontId="14" fillId="0" borderId="17" xfId="0" applyNumberFormat="1" applyFont="1" applyBorder="1" applyAlignment="1">
      <alignment horizontal="center" vertical="center"/>
    </xf>
    <xf numFmtId="38" fontId="13" fillId="0" borderId="15" xfId="0" applyNumberFormat="1" applyFont="1" applyFill="1" applyBorder="1" applyAlignment="1">
      <alignment horizontal="right" vertical="center"/>
    </xf>
    <xf numFmtId="38" fontId="13" fillId="0" borderId="17" xfId="0" applyNumberFormat="1" applyFont="1" applyFill="1" applyBorder="1" applyAlignment="1">
      <alignment horizontal="right" vertical="center"/>
    </xf>
    <xf numFmtId="38" fontId="14" fillId="0" borderId="3" xfId="0" applyNumberFormat="1" applyFont="1" applyBorder="1" applyAlignment="1">
      <alignment horizontal="center" vertical="center" textRotation="255" wrapText="1"/>
    </xf>
    <xf numFmtId="38" fontId="14" fillId="0" borderId="11" xfId="0" applyNumberFormat="1" applyFont="1" applyBorder="1" applyAlignment="1">
      <alignment horizontal="center" vertical="center" textRotation="255" wrapText="1"/>
    </xf>
    <xf numFmtId="38" fontId="14" fillId="0" borderId="10" xfId="0" applyNumberFormat="1" applyFont="1" applyBorder="1" applyAlignment="1">
      <alignment horizontal="center" vertical="center" textRotation="255" wrapText="1"/>
    </xf>
    <xf numFmtId="38" fontId="14" fillId="0" borderId="0" xfId="0" applyNumberFormat="1" applyFont="1" applyBorder="1" applyAlignment="1">
      <alignment horizontal="center" vertical="center" textRotation="255" wrapText="1"/>
    </xf>
    <xf numFmtId="38" fontId="13" fillId="0" borderId="8" xfId="0" applyNumberFormat="1" applyFont="1" applyFill="1" applyBorder="1" applyAlignment="1">
      <alignment horizontal="center" vertical="center"/>
    </xf>
    <xf numFmtId="38" fontId="13" fillId="0" borderId="2" xfId="0" applyNumberFormat="1" applyFont="1" applyFill="1" applyBorder="1" applyAlignment="1">
      <alignment horizontal="center" vertical="center"/>
    </xf>
    <xf numFmtId="38" fontId="8" fillId="0" borderId="35" xfId="0" applyNumberFormat="1" applyFont="1" applyBorder="1" applyAlignment="1">
      <alignment horizontal="center" vertical="center"/>
    </xf>
    <xf numFmtId="38" fontId="8" fillId="0" borderId="13" xfId="0" applyNumberFormat="1" applyFont="1" applyBorder="1" applyAlignment="1">
      <alignment horizontal="center" vertical="center"/>
    </xf>
    <xf numFmtId="38" fontId="13" fillId="0" borderId="33" xfId="0" applyNumberFormat="1" applyFont="1" applyBorder="1" applyAlignment="1" applyProtection="1">
      <alignment horizontal="center" vertical="center"/>
      <protection locked="0"/>
    </xf>
    <xf numFmtId="38" fontId="13" fillId="0" borderId="32" xfId="0" applyNumberFormat="1" applyFont="1" applyBorder="1" applyAlignment="1" applyProtection="1">
      <alignment horizontal="center" vertical="center"/>
      <protection locked="0"/>
    </xf>
    <xf numFmtId="38" fontId="13" fillId="0" borderId="33" xfId="0" applyNumberFormat="1" applyFont="1" applyFill="1" applyBorder="1" applyAlignment="1" applyProtection="1">
      <alignment horizontal="center" vertical="center"/>
      <protection locked="0"/>
    </xf>
    <xf numFmtId="38" fontId="13" fillId="0" borderId="32" xfId="0" applyNumberFormat="1" applyFont="1" applyFill="1" applyBorder="1" applyAlignment="1" applyProtection="1">
      <alignment horizontal="center" vertical="center"/>
      <protection locked="0"/>
    </xf>
    <xf numFmtId="38" fontId="11" fillId="0" borderId="15" xfId="0" applyNumberFormat="1" applyFont="1" applyBorder="1" applyAlignment="1">
      <alignment horizontal="center" vertical="center"/>
    </xf>
    <xf numFmtId="38" fontId="11" fillId="0" borderId="16" xfId="0" applyNumberFormat="1" applyFont="1" applyBorder="1" applyAlignment="1">
      <alignment horizontal="center" vertical="center"/>
    </xf>
    <xf numFmtId="38" fontId="11" fillId="0" borderId="17" xfId="0" applyNumberFormat="1" applyFont="1" applyBorder="1" applyAlignment="1">
      <alignment horizontal="center" vertical="center"/>
    </xf>
    <xf numFmtId="38" fontId="13" fillId="0" borderId="5" xfId="0" applyNumberFormat="1" applyFont="1" applyFill="1" applyBorder="1" applyAlignment="1" applyProtection="1">
      <alignment horizontal="center" vertical="center"/>
      <protection locked="0"/>
    </xf>
    <xf numFmtId="38" fontId="13" fillId="0" borderId="6" xfId="0" applyNumberFormat="1" applyFont="1" applyFill="1" applyBorder="1" applyAlignment="1" applyProtection="1">
      <alignment horizontal="center" vertical="center"/>
      <protection locked="0"/>
    </xf>
    <xf numFmtId="38" fontId="9" fillId="0" borderId="3" xfId="0" applyNumberFormat="1" applyFont="1" applyBorder="1" applyAlignment="1">
      <alignment horizontal="center" vertical="center" wrapText="1"/>
    </xf>
    <xf numFmtId="38" fontId="8" fillId="0" borderId="6" xfId="0" applyNumberFormat="1" applyFont="1" applyBorder="1" applyAlignment="1">
      <alignment horizontal="center" vertical="center"/>
    </xf>
    <xf numFmtId="38" fontId="13" fillId="0" borderId="5" xfId="0" applyNumberFormat="1" applyFont="1" applyBorder="1" applyAlignment="1" applyProtection="1">
      <alignment horizontal="center" vertical="center"/>
      <protection locked="0"/>
    </xf>
    <xf numFmtId="38" fontId="13" fillId="0" borderId="6" xfId="0" applyNumberFormat="1" applyFont="1" applyBorder="1" applyAlignment="1" applyProtection="1">
      <alignment horizontal="center" vertical="center"/>
      <protection locked="0"/>
    </xf>
    <xf numFmtId="38" fontId="9" fillId="0" borderId="4" xfId="0" applyNumberFormat="1" applyFont="1" applyBorder="1" applyAlignment="1">
      <alignment horizontal="center" vertical="center" wrapText="1"/>
    </xf>
    <xf numFmtId="38" fontId="9" fillId="0" borderId="7" xfId="0" applyNumberFormat="1" applyFont="1" applyBorder="1" applyAlignment="1">
      <alignment horizontal="center" vertical="center" wrapText="1"/>
    </xf>
    <xf numFmtId="38" fontId="9" fillId="0" borderId="1" xfId="0" applyNumberFormat="1" applyFont="1" applyBorder="1" applyAlignment="1">
      <alignment horizontal="center" vertical="center" wrapText="1"/>
    </xf>
    <xf numFmtId="38" fontId="10" fillId="0" borderId="0" xfId="0" applyNumberFormat="1" applyFont="1" applyBorder="1" applyAlignment="1" applyProtection="1">
      <alignment horizontal="left" vertical="center"/>
      <protection locked="0"/>
    </xf>
    <xf numFmtId="38" fontId="14" fillId="0" borderId="3" xfId="0" applyNumberFormat="1" applyFont="1" applyBorder="1" applyAlignment="1">
      <alignment vertical="center" textRotation="255" wrapText="1"/>
    </xf>
    <xf numFmtId="38" fontId="14" fillId="0" borderId="11" xfId="0" applyNumberFormat="1" applyFont="1" applyBorder="1" applyAlignment="1">
      <alignment vertical="center" textRotation="255" wrapText="1"/>
    </xf>
    <xf numFmtId="38" fontId="14" fillId="0" borderId="10" xfId="0" applyNumberFormat="1" applyFont="1" applyBorder="1" applyAlignment="1">
      <alignment vertical="center" textRotation="255" wrapText="1"/>
    </xf>
    <xf numFmtId="38" fontId="14" fillId="0" borderId="0" xfId="0" applyNumberFormat="1" applyFont="1" applyBorder="1" applyAlignment="1">
      <alignment vertical="center" textRotation="255" wrapText="1"/>
    </xf>
    <xf numFmtId="38" fontId="13" fillId="0" borderId="12" xfId="0" applyNumberFormat="1" applyFont="1" applyBorder="1" applyAlignment="1">
      <alignment horizontal="center" vertical="center"/>
    </xf>
    <xf numFmtId="38" fontId="13" fillId="0" borderId="13" xfId="0" applyNumberFormat="1" applyFont="1" applyBorder="1" applyAlignment="1">
      <alignment horizontal="center" vertical="center"/>
    </xf>
    <xf numFmtId="38" fontId="13" fillId="0" borderId="12" xfId="0" applyNumberFormat="1" applyFont="1" applyBorder="1" applyAlignment="1" applyProtection="1">
      <alignment horizontal="center" vertical="center"/>
      <protection locked="0"/>
    </xf>
    <xf numFmtId="38" fontId="13" fillId="0" borderId="13" xfId="0" applyNumberFormat="1" applyFont="1" applyBorder="1" applyAlignment="1" applyProtection="1">
      <alignment horizontal="center" vertical="center"/>
      <protection locked="0"/>
    </xf>
    <xf numFmtId="38" fontId="6" fillId="0" borderId="19" xfId="1" applyFont="1" applyBorder="1" applyAlignment="1">
      <alignment horizontal="left" vertical="center" wrapText="1"/>
    </xf>
    <xf numFmtId="38" fontId="6" fillId="0" borderId="20" xfId="1" applyFont="1" applyBorder="1" applyAlignment="1">
      <alignment horizontal="left" vertical="center"/>
    </xf>
    <xf numFmtId="38" fontId="6" fillId="0" borderId="21" xfId="1" applyFont="1" applyBorder="1" applyAlignment="1">
      <alignment horizontal="left" vertical="center"/>
    </xf>
    <xf numFmtId="38" fontId="6" fillId="0" borderId="22" xfId="1" applyFont="1" applyBorder="1" applyAlignment="1">
      <alignment vertical="center" shrinkToFit="1"/>
    </xf>
    <xf numFmtId="38" fontId="6" fillId="0" borderId="0" xfId="1" applyFont="1" applyAlignment="1">
      <alignment vertical="center" shrinkToFit="1"/>
    </xf>
    <xf numFmtId="38" fontId="6" fillId="0" borderId="3" xfId="1" applyFont="1" applyBorder="1" applyAlignment="1">
      <alignment horizontal="center" vertical="center" wrapText="1"/>
    </xf>
    <xf numFmtId="38" fontId="6" fillId="0" borderId="4" xfId="1" applyFont="1" applyBorder="1" applyAlignment="1">
      <alignment horizontal="center" vertical="center"/>
    </xf>
    <xf numFmtId="38" fontId="6" fillId="0" borderId="7" xfId="1" applyFont="1" applyBorder="1" applyAlignment="1">
      <alignment horizontal="center" vertical="center"/>
    </xf>
    <xf numFmtId="38" fontId="6" fillId="0" borderId="1" xfId="1" applyFont="1" applyBorder="1" applyAlignment="1">
      <alignment horizontal="center" vertical="center"/>
    </xf>
    <xf numFmtId="38" fontId="6" fillId="0" borderId="19" xfId="1" applyFont="1" applyBorder="1" applyAlignment="1">
      <alignment horizontal="center" vertical="center"/>
    </xf>
    <xf numFmtId="38" fontId="6" fillId="0" borderId="21" xfId="1" applyFont="1" applyBorder="1" applyAlignment="1">
      <alignment horizontal="center" vertical="center"/>
    </xf>
    <xf numFmtId="38" fontId="6" fillId="0" borderId="3" xfId="1" applyFont="1" applyBorder="1" applyAlignment="1">
      <alignment horizontal="center" vertical="center" shrinkToFit="1"/>
    </xf>
    <xf numFmtId="38" fontId="6" fillId="0" borderId="4" xfId="1" applyFont="1" applyBorder="1" applyAlignment="1">
      <alignment horizontal="center" vertical="center" shrinkToFit="1"/>
    </xf>
    <xf numFmtId="38" fontId="6" fillId="0" borderId="7" xfId="1" applyFont="1" applyBorder="1" applyAlignment="1">
      <alignment horizontal="center" vertical="center" shrinkToFit="1"/>
    </xf>
    <xf numFmtId="38" fontId="6" fillId="0" borderId="1" xfId="1" applyFont="1" applyBorder="1" applyAlignment="1">
      <alignment horizontal="center" vertical="center" shrinkToFit="1"/>
    </xf>
    <xf numFmtId="38" fontId="6" fillId="0" borderId="23" xfId="1" applyFont="1" applyBorder="1" applyAlignment="1">
      <alignment vertical="center" shrinkToFit="1"/>
    </xf>
    <xf numFmtId="38" fontId="6" fillId="0" borderId="31" xfId="1" applyFont="1" applyBorder="1" applyAlignment="1">
      <alignment vertical="center"/>
    </xf>
    <xf numFmtId="38" fontId="6" fillId="0" borderId="24" xfId="1" applyFont="1" applyBorder="1" applyAlignment="1">
      <alignment vertical="center"/>
    </xf>
    <xf numFmtId="38" fontId="6" fillId="0" borderId="26" xfId="1" applyFont="1" applyBorder="1" applyAlignment="1">
      <alignment vertical="center"/>
    </xf>
    <xf numFmtId="38" fontId="6" fillId="0" borderId="25" xfId="1" applyFont="1" applyBorder="1" applyAlignment="1">
      <alignment vertical="center"/>
    </xf>
    <xf numFmtId="38" fontId="6" fillId="0" borderId="23" xfId="1" applyFont="1" applyBorder="1" applyAlignment="1">
      <alignment vertical="center"/>
    </xf>
    <xf numFmtId="38" fontId="6" fillId="0" borderId="15" xfId="1" applyFont="1" applyBorder="1" applyAlignment="1">
      <alignment horizontal="center" vertical="center"/>
    </xf>
    <xf numFmtId="38" fontId="6" fillId="0" borderId="17" xfId="1" applyFont="1" applyBorder="1" applyAlignment="1">
      <alignment horizontal="center" vertical="center"/>
    </xf>
    <xf numFmtId="38" fontId="6" fillId="0" borderId="31" xfId="1" applyFont="1" applyBorder="1" applyAlignment="1">
      <alignment vertical="center" shrinkToFit="1"/>
    </xf>
    <xf numFmtId="38" fontId="6" fillId="0" borderId="27" xfId="1" applyFont="1" applyBorder="1" applyAlignment="1">
      <alignment vertical="center"/>
    </xf>
    <xf numFmtId="38" fontId="6" fillId="0" borderId="28" xfId="1" applyFont="1" applyBorder="1" applyAlignment="1">
      <alignment vertical="center"/>
    </xf>
    <xf numFmtId="38" fontId="6" fillId="0" borderId="29" xfId="1" applyFont="1" applyBorder="1" applyAlignment="1">
      <alignment vertical="center"/>
    </xf>
    <xf numFmtId="38" fontId="6" fillId="0" borderId="30" xfId="1" applyFont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146383</xdr:colOff>
      <xdr:row>0</xdr:row>
      <xdr:rowOff>0</xdr:rowOff>
    </xdr:from>
    <xdr:to>
      <xdr:col>14</xdr:col>
      <xdr:colOff>76613</xdr:colOff>
      <xdr:row>1</xdr:row>
      <xdr:rowOff>103094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4693535" y="0"/>
          <a:ext cx="2771165" cy="45924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100" b="1">
              <a:latin typeface="HGPｺﾞｼｯｸM" pitchFamily="50" charset="-128"/>
              <a:ea typeface="HGPｺﾞｼｯｸM" pitchFamily="50" charset="-128"/>
            </a:rPr>
            <a:t>　　　</a:t>
          </a:r>
          <a:r>
            <a:rPr kumimoji="1" lang="ja-JP" altLang="en-US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　　　</a:t>
          </a:r>
          <a:r>
            <a:rPr kumimoji="1" lang="en-US" altLang="ja-JP" sz="105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【</a:t>
          </a:r>
          <a:r>
            <a:rPr kumimoji="1" lang="ja-JP" altLang="en-US" sz="105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令和７年度</a:t>
          </a:r>
          <a:r>
            <a:rPr kumimoji="1" lang="en-US" altLang="ja-JP" sz="105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10</a:t>
          </a:r>
          <a:r>
            <a:rPr kumimoji="1" lang="ja-JP" altLang="en-US" sz="105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月以降</a:t>
          </a:r>
          <a:r>
            <a:rPr kumimoji="1" lang="en-US" altLang="ja-JP" sz="105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】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9"/>
  <sheetViews>
    <sheetView showZeros="0" tabSelected="1" view="pageBreakPreview" zoomScale="115" zoomScaleNormal="115" zoomScaleSheetLayoutView="115" workbookViewId="0">
      <selection activeCell="C20" sqref="C20:D20"/>
    </sheetView>
  </sheetViews>
  <sheetFormatPr defaultRowHeight="12" x14ac:dyDescent="0.15"/>
  <cols>
    <col min="1" max="2" width="3.625" style="1" customWidth="1"/>
    <col min="3" max="3" width="4.75" style="1" bestFit="1" customWidth="1"/>
    <col min="4" max="4" width="16.5" style="1" customWidth="1"/>
    <col min="5" max="5" width="8.25" style="1" customWidth="1"/>
    <col min="6" max="6" width="2.75" style="1" customWidth="1"/>
    <col min="7" max="7" width="8.25" style="1" customWidth="1"/>
    <col min="8" max="8" width="1.875" style="1" customWidth="1"/>
    <col min="9" max="9" width="8.25" style="1" customWidth="1"/>
    <col min="10" max="10" width="1.875" style="1" customWidth="1"/>
    <col min="11" max="11" width="8.375" style="1" customWidth="1"/>
    <col min="12" max="12" width="1.875" style="1" customWidth="1"/>
    <col min="13" max="13" width="21" style="1" customWidth="1"/>
    <col min="14" max="14" width="6.125" style="1" customWidth="1"/>
    <col min="15" max="15" width="13.25" style="1" bestFit="1" customWidth="1"/>
    <col min="16" max="16384" width="9" style="1"/>
  </cols>
  <sheetData>
    <row r="1" spans="1:13" ht="33" customHeight="1" x14ac:dyDescent="0.15">
      <c r="A1" s="27" t="s">
        <v>56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</row>
    <row r="2" spans="1:13" ht="35.25" customHeight="1" x14ac:dyDescent="0.15">
      <c r="A2" s="62" t="s">
        <v>57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</row>
    <row r="3" spans="1:13" ht="19.5" customHeight="1" x14ac:dyDescent="0.15">
      <c r="A3" s="69" t="s">
        <v>26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</row>
    <row r="4" spans="1:13" s="3" customFormat="1" ht="24.95" customHeight="1" x14ac:dyDescent="0.15">
      <c r="A4" s="29" t="s">
        <v>4</v>
      </c>
      <c r="B4" s="29"/>
      <c r="C4" s="26"/>
      <c r="D4" s="26"/>
      <c r="E4" s="26"/>
      <c r="F4" s="71" t="s">
        <v>2</v>
      </c>
      <c r="G4" s="71"/>
      <c r="H4" s="71"/>
      <c r="I4" s="26"/>
      <c r="J4" s="26"/>
      <c r="K4" s="26"/>
      <c r="L4" s="26"/>
      <c r="M4" s="26"/>
    </row>
    <row r="5" spans="1:13" s="3" customFormat="1" ht="24.95" customHeight="1" x14ac:dyDescent="0.15">
      <c r="A5" s="26"/>
      <c r="B5" s="26"/>
      <c r="C5" s="26"/>
      <c r="D5" s="26"/>
      <c r="E5" s="26"/>
      <c r="F5" s="71" t="s">
        <v>3</v>
      </c>
      <c r="G5" s="71"/>
      <c r="H5" s="71"/>
      <c r="I5" s="26"/>
      <c r="J5" s="26"/>
      <c r="K5" s="26"/>
      <c r="L5" s="26"/>
      <c r="M5" s="26"/>
    </row>
    <row r="6" spans="1:13" s="3" customFormat="1" ht="24.95" customHeight="1" x14ac:dyDescent="0.15">
      <c r="A6" s="26"/>
      <c r="B6" s="26"/>
      <c r="C6" s="26"/>
      <c r="D6" s="26"/>
      <c r="E6" s="26"/>
      <c r="F6" s="71" t="s">
        <v>31</v>
      </c>
      <c r="G6" s="71"/>
      <c r="H6" s="71"/>
      <c r="I6" s="26"/>
      <c r="J6" s="26"/>
      <c r="K6" s="26"/>
      <c r="L6" s="26"/>
      <c r="M6" s="30" t="s">
        <v>30</v>
      </c>
    </row>
    <row r="7" spans="1:13" ht="33.75" customHeight="1" x14ac:dyDescent="0.15">
      <c r="A7" s="74" t="s">
        <v>0</v>
      </c>
      <c r="B7" s="74"/>
      <c r="C7" s="74"/>
      <c r="D7" s="74"/>
      <c r="E7" s="75">
        <f>M32</f>
        <v>0</v>
      </c>
      <c r="F7" s="75"/>
      <c r="G7" s="75"/>
      <c r="H7" s="75"/>
      <c r="I7" s="75"/>
      <c r="J7" s="70" t="s">
        <v>27</v>
      </c>
      <c r="K7" s="70"/>
      <c r="L7" s="28"/>
      <c r="M7" s="28"/>
    </row>
    <row r="8" spans="1:13" ht="25.5" customHeight="1" x14ac:dyDescent="0.15">
      <c r="A8" s="36"/>
      <c r="B8" s="36"/>
      <c r="C8" s="36"/>
      <c r="D8" s="36"/>
      <c r="E8" s="40"/>
      <c r="F8" s="40"/>
      <c r="G8" s="40"/>
      <c r="H8" s="40"/>
      <c r="I8" s="40"/>
      <c r="J8" s="41"/>
      <c r="K8" s="41"/>
      <c r="L8" s="28"/>
      <c r="M8" s="28"/>
    </row>
    <row r="9" spans="1:13" ht="14.25" x14ac:dyDescent="0.15">
      <c r="A9" s="27" t="s">
        <v>1</v>
      </c>
      <c r="B9" s="27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</row>
    <row r="10" spans="1:13" ht="12" customHeight="1" x14ac:dyDescent="0.15">
      <c r="A10" s="76" t="s">
        <v>34</v>
      </c>
      <c r="B10" s="77"/>
      <c r="C10" s="77"/>
      <c r="D10" s="78"/>
      <c r="E10" s="115" t="s">
        <v>35</v>
      </c>
      <c r="F10" s="119"/>
      <c r="G10" s="115" t="s">
        <v>36</v>
      </c>
      <c r="H10" s="58"/>
      <c r="I10" s="115" t="s">
        <v>37</v>
      </c>
      <c r="J10" s="58"/>
      <c r="K10" s="115" t="s">
        <v>38</v>
      </c>
      <c r="L10" s="58"/>
      <c r="M10" s="72" t="s">
        <v>39</v>
      </c>
    </row>
    <row r="11" spans="1:13" ht="31.5" customHeight="1" x14ac:dyDescent="0.15">
      <c r="A11" s="79"/>
      <c r="B11" s="80"/>
      <c r="C11" s="80"/>
      <c r="D11" s="81"/>
      <c r="E11" s="120"/>
      <c r="F11" s="121"/>
      <c r="G11" s="59"/>
      <c r="H11" s="61"/>
      <c r="I11" s="59"/>
      <c r="J11" s="61"/>
      <c r="K11" s="59"/>
      <c r="L11" s="61"/>
      <c r="M11" s="73"/>
    </row>
    <row r="12" spans="1:13" s="4" customFormat="1" ht="30" customHeight="1" x14ac:dyDescent="0.15">
      <c r="A12" s="84" t="s">
        <v>58</v>
      </c>
      <c r="B12" s="85"/>
      <c r="C12" s="88" t="s">
        <v>61</v>
      </c>
      <c r="D12" s="89"/>
      <c r="E12" s="102">
        <f>Sheet1!H3</f>
        <v>4950</v>
      </c>
      <c r="F12" s="103"/>
      <c r="G12" s="102">
        <v>1490</v>
      </c>
      <c r="H12" s="103"/>
      <c r="I12" s="76">
        <f>SUM(E12-G12)</f>
        <v>3460</v>
      </c>
      <c r="J12" s="78"/>
      <c r="K12" s="67"/>
      <c r="L12" s="68"/>
      <c r="M12" s="32">
        <f>I12*K12</f>
        <v>0</v>
      </c>
    </row>
    <row r="13" spans="1:13" s="4" customFormat="1" ht="30" customHeight="1" x14ac:dyDescent="0.15">
      <c r="A13" s="86"/>
      <c r="B13" s="87"/>
      <c r="C13" s="90" t="s">
        <v>60</v>
      </c>
      <c r="D13" s="91"/>
      <c r="E13" s="117">
        <f>Sheet1!H3</f>
        <v>4950</v>
      </c>
      <c r="F13" s="118"/>
      <c r="G13" s="113">
        <v>1490</v>
      </c>
      <c r="H13" s="114"/>
      <c r="I13" s="82">
        <f>SUM(E13-G13)</f>
        <v>3460</v>
      </c>
      <c r="J13" s="83"/>
      <c r="K13" s="82"/>
      <c r="L13" s="83"/>
      <c r="M13" s="33">
        <f>I13*K13</f>
        <v>0</v>
      </c>
    </row>
    <row r="14" spans="1:13" s="4" customFormat="1" ht="30" customHeight="1" x14ac:dyDescent="0.15">
      <c r="A14" s="86"/>
      <c r="B14" s="87"/>
      <c r="C14" s="90" t="s">
        <v>40</v>
      </c>
      <c r="D14" s="116"/>
      <c r="E14" s="117">
        <f>Sheet1!H3</f>
        <v>4950</v>
      </c>
      <c r="F14" s="118"/>
      <c r="G14" s="113" t="s">
        <v>42</v>
      </c>
      <c r="H14" s="114"/>
      <c r="I14" s="82">
        <f>E14</f>
        <v>4950</v>
      </c>
      <c r="J14" s="83"/>
      <c r="K14" s="82"/>
      <c r="L14" s="83"/>
      <c r="M14" s="33">
        <f t="shared" ref="M14" si="0">I14*K14</f>
        <v>0</v>
      </c>
    </row>
    <row r="15" spans="1:13" s="4" customFormat="1" ht="30" customHeight="1" x14ac:dyDescent="0.15">
      <c r="A15" s="86"/>
      <c r="B15" s="87"/>
      <c r="C15" s="104" t="s">
        <v>41</v>
      </c>
      <c r="D15" s="105"/>
      <c r="E15" s="129">
        <f>Sheet1!H12</f>
        <v>1397</v>
      </c>
      <c r="F15" s="130"/>
      <c r="G15" s="113" t="s">
        <v>42</v>
      </c>
      <c r="H15" s="114"/>
      <c r="I15" s="82">
        <f>E15</f>
        <v>1397</v>
      </c>
      <c r="J15" s="83"/>
      <c r="K15" s="127"/>
      <c r="L15" s="128"/>
      <c r="M15" s="33">
        <f>I15*K15</f>
        <v>0</v>
      </c>
    </row>
    <row r="16" spans="1:13" s="4" customFormat="1" ht="30" customHeight="1" x14ac:dyDescent="0.15">
      <c r="A16" s="84" t="s">
        <v>59</v>
      </c>
      <c r="B16" s="85"/>
      <c r="C16" s="88" t="s">
        <v>61</v>
      </c>
      <c r="D16" s="89"/>
      <c r="E16" s="102">
        <f>Sheet1!H5</f>
        <v>15600</v>
      </c>
      <c r="F16" s="103"/>
      <c r="G16" s="102">
        <v>4680</v>
      </c>
      <c r="H16" s="103"/>
      <c r="I16" s="76">
        <f>SUM(E16-G16)</f>
        <v>10920</v>
      </c>
      <c r="J16" s="78"/>
      <c r="K16" s="67"/>
      <c r="L16" s="68"/>
      <c r="M16" s="32">
        <f>I16*K16</f>
        <v>0</v>
      </c>
    </row>
    <row r="17" spans="1:13" s="4" customFormat="1" ht="30" customHeight="1" x14ac:dyDescent="0.15">
      <c r="A17" s="86"/>
      <c r="B17" s="87"/>
      <c r="C17" s="90" t="s">
        <v>60</v>
      </c>
      <c r="D17" s="91"/>
      <c r="E17" s="117">
        <f>Sheet1!H5</f>
        <v>15600</v>
      </c>
      <c r="F17" s="118"/>
      <c r="G17" s="113">
        <v>4680</v>
      </c>
      <c r="H17" s="114"/>
      <c r="I17" s="82">
        <f>SUM(E17-G17)</f>
        <v>10920</v>
      </c>
      <c r="J17" s="83"/>
      <c r="K17" s="82"/>
      <c r="L17" s="83"/>
      <c r="M17" s="33">
        <f>I17*K17</f>
        <v>0</v>
      </c>
    </row>
    <row r="18" spans="1:13" s="4" customFormat="1" ht="30" customHeight="1" x14ac:dyDescent="0.15">
      <c r="A18" s="86"/>
      <c r="B18" s="87"/>
      <c r="C18" s="90" t="s">
        <v>40</v>
      </c>
      <c r="D18" s="116"/>
      <c r="E18" s="117">
        <f>Sheet1!H5</f>
        <v>15600</v>
      </c>
      <c r="F18" s="118"/>
      <c r="G18" s="113" t="s">
        <v>42</v>
      </c>
      <c r="H18" s="114"/>
      <c r="I18" s="82">
        <f>E18</f>
        <v>15600</v>
      </c>
      <c r="J18" s="83"/>
      <c r="K18" s="82"/>
      <c r="L18" s="83"/>
      <c r="M18" s="33">
        <f t="shared" ref="M18" si="1">I18*K18</f>
        <v>0</v>
      </c>
    </row>
    <row r="19" spans="1:13" s="4" customFormat="1" ht="30" customHeight="1" x14ac:dyDescent="0.15">
      <c r="A19" s="86"/>
      <c r="B19" s="87"/>
      <c r="C19" s="104" t="s">
        <v>41</v>
      </c>
      <c r="D19" s="105"/>
      <c r="E19" s="129">
        <f>Sheet1!H14</f>
        <v>1397</v>
      </c>
      <c r="F19" s="130"/>
      <c r="G19" s="113" t="s">
        <v>42</v>
      </c>
      <c r="H19" s="114"/>
      <c r="I19" s="82">
        <f>E19</f>
        <v>1397</v>
      </c>
      <c r="J19" s="83"/>
      <c r="K19" s="127"/>
      <c r="L19" s="128"/>
      <c r="M19" s="33">
        <f>I19*K19</f>
        <v>0</v>
      </c>
    </row>
    <row r="20" spans="1:13" s="4" customFormat="1" ht="30" customHeight="1" x14ac:dyDescent="0.15">
      <c r="A20" s="84" t="s">
        <v>32</v>
      </c>
      <c r="B20" s="85"/>
      <c r="C20" s="88" t="s">
        <v>33</v>
      </c>
      <c r="D20" s="89"/>
      <c r="E20" s="102">
        <f>Sheet1!H4</f>
        <v>9574</v>
      </c>
      <c r="F20" s="103"/>
      <c r="G20" s="102">
        <v>2870</v>
      </c>
      <c r="H20" s="103"/>
      <c r="I20" s="76">
        <f>SUM(E20-G20)</f>
        <v>6704</v>
      </c>
      <c r="J20" s="78"/>
      <c r="K20" s="67"/>
      <c r="L20" s="68"/>
      <c r="M20" s="32">
        <f>I20*K20</f>
        <v>0</v>
      </c>
    </row>
    <row r="21" spans="1:13" s="4" customFormat="1" ht="30" customHeight="1" x14ac:dyDescent="0.15">
      <c r="A21" s="86"/>
      <c r="B21" s="87"/>
      <c r="C21" s="90" t="s">
        <v>60</v>
      </c>
      <c r="D21" s="91"/>
      <c r="E21" s="117">
        <f>Sheet1!H4</f>
        <v>9574</v>
      </c>
      <c r="F21" s="118"/>
      <c r="G21" s="113">
        <v>2870</v>
      </c>
      <c r="H21" s="114"/>
      <c r="I21" s="82">
        <f>SUM(E21-G21)</f>
        <v>6704</v>
      </c>
      <c r="J21" s="83"/>
      <c r="K21" s="82"/>
      <c r="L21" s="83"/>
      <c r="M21" s="33">
        <f>I21*K21</f>
        <v>0</v>
      </c>
    </row>
    <row r="22" spans="1:13" s="4" customFormat="1" ht="30" customHeight="1" x14ac:dyDescent="0.15">
      <c r="A22" s="86"/>
      <c r="B22" s="87"/>
      <c r="C22" s="90" t="s">
        <v>40</v>
      </c>
      <c r="D22" s="116"/>
      <c r="E22" s="117">
        <f>Sheet1!H4</f>
        <v>9574</v>
      </c>
      <c r="F22" s="118"/>
      <c r="G22" s="113" t="s">
        <v>42</v>
      </c>
      <c r="H22" s="114"/>
      <c r="I22" s="82">
        <f>E22</f>
        <v>9574</v>
      </c>
      <c r="J22" s="83"/>
      <c r="K22" s="82"/>
      <c r="L22" s="83"/>
      <c r="M22" s="33">
        <f t="shared" ref="M22" si="2">I22*K22</f>
        <v>0</v>
      </c>
    </row>
    <row r="23" spans="1:13" s="4" customFormat="1" ht="30" customHeight="1" x14ac:dyDescent="0.15">
      <c r="A23" s="86"/>
      <c r="B23" s="87"/>
      <c r="C23" s="104" t="s">
        <v>41</v>
      </c>
      <c r="D23" s="105"/>
      <c r="E23" s="117">
        <f>Sheet1!H13</f>
        <v>1397</v>
      </c>
      <c r="F23" s="118"/>
      <c r="G23" s="113" t="s">
        <v>42</v>
      </c>
      <c r="H23" s="114"/>
      <c r="I23" s="82">
        <f>E23</f>
        <v>1397</v>
      </c>
      <c r="J23" s="83"/>
      <c r="K23" s="127"/>
      <c r="L23" s="128"/>
      <c r="M23" s="33">
        <f>I23*K23</f>
        <v>0</v>
      </c>
    </row>
    <row r="24" spans="1:13" s="4" customFormat="1" ht="39.950000000000003" customHeight="1" x14ac:dyDescent="0.15">
      <c r="A24" s="123" t="s">
        <v>54</v>
      </c>
      <c r="B24" s="124"/>
      <c r="C24" s="65" t="s">
        <v>51</v>
      </c>
      <c r="D24" s="66"/>
      <c r="E24" s="102">
        <f>Sheet1!H6</f>
        <v>8860</v>
      </c>
      <c r="F24" s="103"/>
      <c r="G24" s="102">
        <v>2660</v>
      </c>
      <c r="H24" s="103"/>
      <c r="I24" s="76">
        <f>SUM(E24-G24)</f>
        <v>6200</v>
      </c>
      <c r="J24" s="78"/>
      <c r="K24" s="67"/>
      <c r="L24" s="68"/>
      <c r="M24" s="32">
        <f>I24*K24</f>
        <v>0</v>
      </c>
    </row>
    <row r="25" spans="1:13" s="4" customFormat="1" ht="30" customHeight="1" x14ac:dyDescent="0.15">
      <c r="A25" s="125"/>
      <c r="B25" s="126"/>
      <c r="C25" s="90" t="s">
        <v>60</v>
      </c>
      <c r="D25" s="91"/>
      <c r="E25" s="117">
        <f>Sheet1!H6</f>
        <v>8860</v>
      </c>
      <c r="F25" s="118"/>
      <c r="G25" s="113">
        <v>2660</v>
      </c>
      <c r="H25" s="114"/>
      <c r="I25" s="82">
        <f>SUM(E25-G25)</f>
        <v>6200</v>
      </c>
      <c r="J25" s="83"/>
      <c r="K25" s="82"/>
      <c r="L25" s="83"/>
      <c r="M25" s="33">
        <f>I25*K25</f>
        <v>0</v>
      </c>
    </row>
    <row r="26" spans="1:13" s="4" customFormat="1" ht="30" customHeight="1" x14ac:dyDescent="0.15">
      <c r="A26" s="125"/>
      <c r="B26" s="126"/>
      <c r="C26" s="90" t="s">
        <v>40</v>
      </c>
      <c r="D26" s="116"/>
      <c r="E26" s="117">
        <f>Sheet1!H6</f>
        <v>8860</v>
      </c>
      <c r="F26" s="118"/>
      <c r="G26" s="113" t="s">
        <v>42</v>
      </c>
      <c r="H26" s="114"/>
      <c r="I26" s="82">
        <f>E26</f>
        <v>8860</v>
      </c>
      <c r="J26" s="83"/>
      <c r="K26" s="82"/>
      <c r="L26" s="83"/>
      <c r="M26" s="33">
        <f t="shared" ref="M26" si="3">I26*K26</f>
        <v>0</v>
      </c>
    </row>
    <row r="27" spans="1:13" s="4" customFormat="1" ht="30" customHeight="1" x14ac:dyDescent="0.15">
      <c r="A27" s="125"/>
      <c r="B27" s="126"/>
      <c r="C27" s="104" t="s">
        <v>41</v>
      </c>
      <c r="D27" s="105"/>
      <c r="E27" s="117">
        <f>Sheet1!H15</f>
        <v>1397</v>
      </c>
      <c r="F27" s="118"/>
      <c r="G27" s="113" t="s">
        <v>42</v>
      </c>
      <c r="H27" s="114"/>
      <c r="I27" s="82">
        <f>E27</f>
        <v>1397</v>
      </c>
      <c r="J27" s="83"/>
      <c r="K27" s="127"/>
      <c r="L27" s="128"/>
      <c r="M27" s="33">
        <f>I27*K27</f>
        <v>0</v>
      </c>
    </row>
    <row r="28" spans="1:13" s="4" customFormat="1" ht="39.950000000000003" customHeight="1" x14ac:dyDescent="0.15">
      <c r="A28" s="98" t="s">
        <v>55</v>
      </c>
      <c r="B28" s="99"/>
      <c r="C28" s="65" t="s">
        <v>51</v>
      </c>
      <c r="D28" s="66"/>
      <c r="E28" s="102">
        <f>Sheet1!H7</f>
        <v>22060</v>
      </c>
      <c r="F28" s="103"/>
      <c r="G28" s="102">
        <v>6620</v>
      </c>
      <c r="H28" s="103"/>
      <c r="I28" s="76">
        <f>SUM(E28-G28)</f>
        <v>15440</v>
      </c>
      <c r="J28" s="78"/>
      <c r="K28" s="67"/>
      <c r="L28" s="68"/>
      <c r="M28" s="32">
        <f>I28*K28</f>
        <v>0</v>
      </c>
    </row>
    <row r="29" spans="1:13" s="4" customFormat="1" ht="30" customHeight="1" x14ac:dyDescent="0.15">
      <c r="A29" s="100"/>
      <c r="B29" s="101"/>
      <c r="C29" s="90" t="s">
        <v>60</v>
      </c>
      <c r="D29" s="91"/>
      <c r="E29" s="117">
        <f>Sheet1!H7</f>
        <v>22060</v>
      </c>
      <c r="F29" s="118"/>
      <c r="G29" s="113">
        <v>6620</v>
      </c>
      <c r="H29" s="114"/>
      <c r="I29" s="82">
        <f>SUM(E29-G29)</f>
        <v>15440</v>
      </c>
      <c r="J29" s="83"/>
      <c r="K29" s="82"/>
      <c r="L29" s="83"/>
      <c r="M29" s="33">
        <f>I29*K29</f>
        <v>0</v>
      </c>
    </row>
    <row r="30" spans="1:13" s="4" customFormat="1" ht="30" customHeight="1" x14ac:dyDescent="0.15">
      <c r="A30" s="100"/>
      <c r="B30" s="101"/>
      <c r="C30" s="90" t="s">
        <v>40</v>
      </c>
      <c r="D30" s="116"/>
      <c r="E30" s="117">
        <f>Sheet1!H7</f>
        <v>22060</v>
      </c>
      <c r="F30" s="118"/>
      <c r="G30" s="113" t="s">
        <v>42</v>
      </c>
      <c r="H30" s="114"/>
      <c r="I30" s="82">
        <f>E30</f>
        <v>22060</v>
      </c>
      <c r="J30" s="83"/>
      <c r="K30" s="82"/>
      <c r="L30" s="83"/>
      <c r="M30" s="33">
        <f t="shared" ref="M30" si="4">I30*K30</f>
        <v>0</v>
      </c>
    </row>
    <row r="31" spans="1:13" s="4" customFormat="1" ht="30" customHeight="1" x14ac:dyDescent="0.15">
      <c r="A31" s="100"/>
      <c r="B31" s="101"/>
      <c r="C31" s="104" t="s">
        <v>41</v>
      </c>
      <c r="D31" s="105"/>
      <c r="E31" s="106">
        <f>Sheet1!H16</f>
        <v>1397</v>
      </c>
      <c r="F31" s="107"/>
      <c r="G31" s="108" t="s">
        <v>42</v>
      </c>
      <c r="H31" s="109"/>
      <c r="I31" s="63">
        <f>E31</f>
        <v>1397</v>
      </c>
      <c r="J31" s="64"/>
      <c r="K31" s="63"/>
      <c r="L31" s="64"/>
      <c r="M31" s="34">
        <f>I31*K31</f>
        <v>0</v>
      </c>
    </row>
    <row r="32" spans="1:13" ht="19.5" customHeight="1" x14ac:dyDescent="0.15">
      <c r="A32" s="110" t="s">
        <v>43</v>
      </c>
      <c r="B32" s="111"/>
      <c r="C32" s="111"/>
      <c r="D32" s="111"/>
      <c r="E32" s="111"/>
      <c r="F32" s="111"/>
      <c r="G32" s="111"/>
      <c r="H32" s="111"/>
      <c r="I32" s="111"/>
      <c r="J32" s="112"/>
      <c r="K32" s="96">
        <f>SUM(K20:L31)</f>
        <v>0</v>
      </c>
      <c r="L32" s="97"/>
      <c r="M32" s="35">
        <f>SUM(M20:M31)</f>
        <v>0</v>
      </c>
    </row>
    <row r="33" spans="1:13" s="2" customFormat="1" ht="33" customHeight="1" x14ac:dyDescent="0.15">
      <c r="A33" s="122" t="s">
        <v>44</v>
      </c>
      <c r="B33" s="122"/>
      <c r="C33" s="122"/>
      <c r="D33" s="122"/>
      <c r="E33" s="122"/>
      <c r="F33" s="122"/>
      <c r="G33" s="122"/>
      <c r="H33" s="122"/>
      <c r="I33" s="29"/>
      <c r="J33" s="29"/>
      <c r="K33" s="31"/>
      <c r="L33" s="29"/>
      <c r="M33" s="29"/>
    </row>
    <row r="34" spans="1:13" s="2" customFormat="1" ht="16.5" customHeight="1" x14ac:dyDescent="0.15">
      <c r="A34" s="42"/>
      <c r="B34" s="42"/>
      <c r="C34" s="42"/>
      <c r="D34" s="42"/>
      <c r="E34" s="42"/>
      <c r="F34" s="42"/>
      <c r="G34" s="42"/>
      <c r="H34" s="42"/>
      <c r="I34" s="43"/>
      <c r="J34" s="43"/>
      <c r="K34" s="44"/>
      <c r="L34" s="43"/>
      <c r="M34" s="43"/>
    </row>
    <row r="35" spans="1:13" s="2" customFormat="1" ht="10.5" customHeight="1" x14ac:dyDescent="0.15">
      <c r="A35" s="37"/>
      <c r="B35" s="38"/>
      <c r="C35" s="37"/>
      <c r="D35" s="37"/>
      <c r="E35" s="37"/>
      <c r="F35" s="37"/>
      <c r="G35" s="37"/>
      <c r="H35" s="37"/>
      <c r="I35" s="37"/>
      <c r="J35" s="37"/>
      <c r="K35" s="39"/>
      <c r="L35" s="37"/>
      <c r="M35" s="37"/>
    </row>
    <row r="36" spans="1:13" s="3" customFormat="1" ht="24.95" customHeight="1" x14ac:dyDescent="0.15">
      <c r="A36" s="92" t="s">
        <v>45</v>
      </c>
      <c r="B36" s="48"/>
      <c r="C36" s="48"/>
      <c r="D36" s="49"/>
      <c r="E36" s="48" t="s">
        <v>49</v>
      </c>
      <c r="F36" s="48"/>
      <c r="G36" s="48"/>
      <c r="H36" s="48"/>
      <c r="I36" s="48"/>
      <c r="J36" s="48"/>
      <c r="K36" s="48"/>
      <c r="L36" s="48"/>
      <c r="M36" s="49"/>
    </row>
    <row r="37" spans="1:13" ht="24.95" customHeight="1" x14ac:dyDescent="0.15">
      <c r="A37" s="93" t="s">
        <v>46</v>
      </c>
      <c r="B37" s="94"/>
      <c r="C37" s="94"/>
      <c r="D37" s="95"/>
      <c r="E37" s="50" t="s">
        <v>50</v>
      </c>
      <c r="F37" s="51"/>
      <c r="G37" s="51"/>
      <c r="H37" s="51"/>
      <c r="I37" s="51"/>
      <c r="J37" s="51"/>
      <c r="K37" s="51"/>
      <c r="L37" s="51"/>
      <c r="M37" s="52"/>
    </row>
    <row r="38" spans="1:13" ht="17.25" customHeight="1" x14ac:dyDescent="0.15">
      <c r="A38" s="53" t="s">
        <v>48</v>
      </c>
      <c r="B38" s="54"/>
      <c r="C38" s="54"/>
      <c r="D38" s="55"/>
      <c r="E38" s="56"/>
      <c r="F38" s="57"/>
      <c r="G38" s="57"/>
      <c r="H38" s="57"/>
      <c r="I38" s="57"/>
      <c r="J38" s="57"/>
      <c r="K38" s="57"/>
      <c r="L38" s="57"/>
      <c r="M38" s="58"/>
    </row>
    <row r="39" spans="1:13" ht="23.25" customHeight="1" x14ac:dyDescent="0.15">
      <c r="A39" s="45" t="s">
        <v>47</v>
      </c>
      <c r="B39" s="46"/>
      <c r="C39" s="46"/>
      <c r="D39" s="47"/>
      <c r="E39" s="59"/>
      <c r="F39" s="60"/>
      <c r="G39" s="60"/>
      <c r="H39" s="60"/>
      <c r="I39" s="60"/>
      <c r="J39" s="60"/>
      <c r="K39" s="60"/>
      <c r="L39" s="60"/>
      <c r="M39" s="61"/>
    </row>
  </sheetData>
  <mergeCells count="129">
    <mergeCell ref="K12:L12"/>
    <mergeCell ref="C13:D13"/>
    <mergeCell ref="E13:F13"/>
    <mergeCell ref="G13:H13"/>
    <mergeCell ref="I13:J13"/>
    <mergeCell ref="K13:L13"/>
    <mergeCell ref="A12:B15"/>
    <mergeCell ref="C12:D12"/>
    <mergeCell ref="E12:F12"/>
    <mergeCell ref="G12:H12"/>
    <mergeCell ref="I12:J12"/>
    <mergeCell ref="C14:D14"/>
    <mergeCell ref="E14:F14"/>
    <mergeCell ref="G14:H14"/>
    <mergeCell ref="I14:J14"/>
    <mergeCell ref="C15:D15"/>
    <mergeCell ref="E15:F15"/>
    <mergeCell ref="G15:H15"/>
    <mergeCell ref="I15:J15"/>
    <mergeCell ref="A16:B19"/>
    <mergeCell ref="C16:D16"/>
    <mergeCell ref="E16:F16"/>
    <mergeCell ref="G16:H16"/>
    <mergeCell ref="I16:J16"/>
    <mergeCell ref="C17:D17"/>
    <mergeCell ref="E17:F17"/>
    <mergeCell ref="G17:H17"/>
    <mergeCell ref="I17:J17"/>
    <mergeCell ref="C18:D18"/>
    <mergeCell ref="E18:F18"/>
    <mergeCell ref="G18:H18"/>
    <mergeCell ref="I18:J18"/>
    <mergeCell ref="C30:D30"/>
    <mergeCell ref="E30:F30"/>
    <mergeCell ref="G30:H30"/>
    <mergeCell ref="C27:D27"/>
    <mergeCell ref="E27:F27"/>
    <mergeCell ref="K24:L24"/>
    <mergeCell ref="K23:L23"/>
    <mergeCell ref="K22:L22"/>
    <mergeCell ref="K21:L21"/>
    <mergeCell ref="K25:L25"/>
    <mergeCell ref="K27:L27"/>
    <mergeCell ref="C26:D26"/>
    <mergeCell ref="E26:F26"/>
    <mergeCell ref="G26:H26"/>
    <mergeCell ref="I26:J26"/>
    <mergeCell ref="K26:L26"/>
    <mergeCell ref="E24:F24"/>
    <mergeCell ref="G24:H24"/>
    <mergeCell ref="C25:D25"/>
    <mergeCell ref="E25:F25"/>
    <mergeCell ref="G25:H25"/>
    <mergeCell ref="G28:H28"/>
    <mergeCell ref="C29:D29"/>
    <mergeCell ref="E29:F29"/>
    <mergeCell ref="G29:H29"/>
    <mergeCell ref="I10:J11"/>
    <mergeCell ref="K10:L11"/>
    <mergeCell ref="C22:D22"/>
    <mergeCell ref="C23:D23"/>
    <mergeCell ref="E20:F20"/>
    <mergeCell ref="G20:H20"/>
    <mergeCell ref="E21:F21"/>
    <mergeCell ref="G21:H21"/>
    <mergeCell ref="E22:F22"/>
    <mergeCell ref="G22:H22"/>
    <mergeCell ref="E23:F23"/>
    <mergeCell ref="G23:H23"/>
    <mergeCell ref="E10:F11"/>
    <mergeCell ref="G10:H11"/>
    <mergeCell ref="K16:L16"/>
    <mergeCell ref="K17:L17"/>
    <mergeCell ref="K18:L18"/>
    <mergeCell ref="C19:D19"/>
    <mergeCell ref="E19:F19"/>
    <mergeCell ref="G19:H19"/>
    <mergeCell ref="I19:J19"/>
    <mergeCell ref="K19:L19"/>
    <mergeCell ref="K14:L14"/>
    <mergeCell ref="K15:L15"/>
    <mergeCell ref="I21:J21"/>
    <mergeCell ref="I22:J22"/>
    <mergeCell ref="I23:J23"/>
    <mergeCell ref="C21:D21"/>
    <mergeCell ref="A36:D36"/>
    <mergeCell ref="A37:D37"/>
    <mergeCell ref="K32:L32"/>
    <mergeCell ref="A28:B31"/>
    <mergeCell ref="C24:D24"/>
    <mergeCell ref="I28:J28"/>
    <mergeCell ref="I29:J29"/>
    <mergeCell ref="I30:J30"/>
    <mergeCell ref="I24:J24"/>
    <mergeCell ref="E28:F28"/>
    <mergeCell ref="K30:L30"/>
    <mergeCell ref="C31:D31"/>
    <mergeCell ref="E31:F31"/>
    <mergeCell ref="G31:H31"/>
    <mergeCell ref="A32:J32"/>
    <mergeCell ref="I25:J25"/>
    <mergeCell ref="G27:H27"/>
    <mergeCell ref="I27:J27"/>
    <mergeCell ref="A33:H33"/>
    <mergeCell ref="A24:B27"/>
    <mergeCell ref="A39:D39"/>
    <mergeCell ref="E36:M36"/>
    <mergeCell ref="E37:M37"/>
    <mergeCell ref="A38:D38"/>
    <mergeCell ref="E38:M39"/>
    <mergeCell ref="A2:M2"/>
    <mergeCell ref="I31:J31"/>
    <mergeCell ref="K31:L31"/>
    <mergeCell ref="C28:D28"/>
    <mergeCell ref="K28:L28"/>
    <mergeCell ref="A3:M3"/>
    <mergeCell ref="J7:K7"/>
    <mergeCell ref="F4:H4"/>
    <mergeCell ref="F5:H5"/>
    <mergeCell ref="F6:H6"/>
    <mergeCell ref="M10:M11"/>
    <mergeCell ref="A7:D7"/>
    <mergeCell ref="E7:I7"/>
    <mergeCell ref="A10:D11"/>
    <mergeCell ref="K20:L20"/>
    <mergeCell ref="K29:L29"/>
    <mergeCell ref="A20:B23"/>
    <mergeCell ref="C20:D20"/>
    <mergeCell ref="I20:J20"/>
  </mergeCells>
  <phoneticPr fontId="2"/>
  <printOptions horizontalCentered="1" verticalCentered="1"/>
  <pageMargins left="0.39370078740157483" right="0.39370078740157483" top="0.19685039370078741" bottom="0.19685039370078741" header="0.51181102362204722" footer="0.51181102362204722"/>
  <pageSetup paperSize="9" scale="83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M79"/>
  <sheetViews>
    <sheetView zoomScaleNormal="100" workbookViewId="0">
      <selection activeCell="H12" sqref="H12"/>
    </sheetView>
  </sheetViews>
  <sheetFormatPr defaultRowHeight="13.5" x14ac:dyDescent="0.15"/>
  <cols>
    <col min="1" max="1" width="2.75" style="6" customWidth="1"/>
    <col min="2" max="2" width="9.25" style="6" bestFit="1" customWidth="1"/>
    <col min="3" max="3" width="11.125" style="6" customWidth="1"/>
    <col min="4" max="4" width="8.125" style="6" customWidth="1"/>
    <col min="5" max="5" width="8" style="6" customWidth="1"/>
    <col min="6" max="6" width="5.625" style="6" customWidth="1"/>
    <col min="7" max="7" width="8.875" style="6" bestFit="1" customWidth="1"/>
    <col min="8" max="8" width="8.75" style="6" customWidth="1"/>
    <col min="9" max="9" width="3.5" style="6" customWidth="1"/>
    <col min="10" max="10" width="3.375" style="6" customWidth="1"/>
    <col min="11" max="11" width="14.25" style="6" customWidth="1"/>
    <col min="12" max="12" width="9" style="6"/>
    <col min="13" max="13" width="22.375" style="6" customWidth="1"/>
    <col min="14" max="16384" width="9" style="6"/>
  </cols>
  <sheetData>
    <row r="1" spans="2:13" s="5" customFormat="1" ht="25.5" customHeight="1" x14ac:dyDescent="0.15">
      <c r="B1" s="6"/>
      <c r="C1" s="6"/>
      <c r="D1" s="6"/>
      <c r="E1" s="6"/>
      <c r="F1" s="6"/>
      <c r="G1" s="6"/>
      <c r="H1" s="6"/>
    </row>
    <row r="2" spans="2:13" ht="22.5" customHeight="1" x14ac:dyDescent="0.15">
      <c r="B2" s="152" t="s">
        <v>21</v>
      </c>
      <c r="C2" s="153"/>
      <c r="D2" s="7" t="s">
        <v>5</v>
      </c>
      <c r="E2" s="14" t="s">
        <v>6</v>
      </c>
      <c r="F2" s="25" t="s">
        <v>17</v>
      </c>
      <c r="G2" s="7" t="s">
        <v>7</v>
      </c>
      <c r="H2" s="7" t="s">
        <v>8</v>
      </c>
    </row>
    <row r="3" spans="2:13" ht="17.25" customHeight="1" x14ac:dyDescent="0.15">
      <c r="B3" s="154" t="s">
        <v>23</v>
      </c>
      <c r="C3" s="154"/>
      <c r="D3" s="147">
        <v>4500</v>
      </c>
      <c r="E3" s="147"/>
      <c r="F3" s="147"/>
      <c r="G3" s="15">
        <f>ROUNDDOWN(D3*0.1,0)</f>
        <v>450</v>
      </c>
      <c r="H3" s="15">
        <f>SUM(D3:G3)</f>
        <v>4950</v>
      </c>
      <c r="K3" s="8" t="s">
        <v>10</v>
      </c>
      <c r="L3" s="8">
        <v>2910</v>
      </c>
      <c r="M3" s="131" t="s">
        <v>29</v>
      </c>
    </row>
    <row r="4" spans="2:13" ht="17.25" customHeight="1" x14ac:dyDescent="0.15">
      <c r="B4" s="134" t="s">
        <v>24</v>
      </c>
      <c r="C4" s="134"/>
      <c r="D4" s="23">
        <v>4060</v>
      </c>
      <c r="E4" s="23">
        <v>4304</v>
      </c>
      <c r="F4" s="23">
        <v>340</v>
      </c>
      <c r="G4" s="23">
        <f>ROUNDDOWN((D4+E4+F4)*0.1,0)</f>
        <v>870</v>
      </c>
      <c r="H4" s="23">
        <f t="shared" ref="H4" si="0">SUM(D4:G4)</f>
        <v>9574</v>
      </c>
      <c r="K4" s="10" t="s">
        <v>13</v>
      </c>
      <c r="L4" s="10">
        <v>750</v>
      </c>
      <c r="M4" s="132"/>
    </row>
    <row r="5" spans="2:13" ht="17.25" customHeight="1" x14ac:dyDescent="0.15">
      <c r="B5" s="134" t="s">
        <v>28</v>
      </c>
      <c r="C5" s="134"/>
      <c r="D5" s="148">
        <v>14182</v>
      </c>
      <c r="E5" s="149"/>
      <c r="F5" s="150"/>
      <c r="G5" s="23">
        <f>ROUNDDOWN(D5*0.1,0)</f>
        <v>1418</v>
      </c>
      <c r="H5" s="23">
        <f>SUM(D5:G5)</f>
        <v>15600</v>
      </c>
      <c r="K5" s="10" t="s">
        <v>11</v>
      </c>
      <c r="L5" s="10">
        <v>250</v>
      </c>
      <c r="M5" s="132"/>
    </row>
    <row r="6" spans="2:13" ht="17.25" customHeight="1" x14ac:dyDescent="0.15">
      <c r="B6" s="134" t="s">
        <v>53</v>
      </c>
      <c r="C6" s="134"/>
      <c r="D6" s="148">
        <v>8054</v>
      </c>
      <c r="E6" s="149"/>
      <c r="F6" s="150"/>
      <c r="G6" s="23">
        <v>806</v>
      </c>
      <c r="H6" s="23">
        <f>SUM(D6:G6)</f>
        <v>8860</v>
      </c>
      <c r="K6" s="9" t="s">
        <v>12</v>
      </c>
      <c r="L6" s="9">
        <v>150</v>
      </c>
      <c r="M6" s="132"/>
    </row>
    <row r="7" spans="2:13" ht="17.25" customHeight="1" x14ac:dyDescent="0.15">
      <c r="B7" s="146" t="s">
        <v>52</v>
      </c>
      <c r="C7" s="146"/>
      <c r="D7" s="151">
        <v>20054</v>
      </c>
      <c r="E7" s="151"/>
      <c r="F7" s="151"/>
      <c r="G7" s="11">
        <v>2006</v>
      </c>
      <c r="H7" s="11">
        <f t="shared" ref="H7" si="1">SUM(D7:G7)</f>
        <v>22060</v>
      </c>
      <c r="K7" s="7" t="s">
        <v>15</v>
      </c>
      <c r="L7" s="12">
        <f>SUM(L3:L6)</f>
        <v>4060</v>
      </c>
      <c r="M7" s="132"/>
    </row>
    <row r="8" spans="2:13" ht="17.25" customHeight="1" x14ac:dyDescent="0.15">
      <c r="B8" s="24"/>
      <c r="C8" s="24"/>
      <c r="D8" s="13"/>
      <c r="E8" s="13"/>
      <c r="F8" s="13"/>
      <c r="G8" s="13"/>
      <c r="H8" s="13"/>
      <c r="K8" s="8" t="s">
        <v>9</v>
      </c>
      <c r="L8" s="8">
        <v>750</v>
      </c>
      <c r="M8" s="132"/>
    </row>
    <row r="9" spans="2:13" ht="17.25" customHeight="1" x14ac:dyDescent="0.15">
      <c r="B9" s="135"/>
      <c r="C9" s="135"/>
      <c r="K9" s="11" t="s">
        <v>14</v>
      </c>
      <c r="L9" s="11">
        <v>520</v>
      </c>
      <c r="M9" s="132"/>
    </row>
    <row r="10" spans="2:13" ht="17.25" customHeight="1" x14ac:dyDescent="0.15">
      <c r="B10" s="136" t="s">
        <v>22</v>
      </c>
      <c r="C10" s="137"/>
      <c r="D10" s="140" t="s">
        <v>18</v>
      </c>
      <c r="E10" s="142" t="s">
        <v>25</v>
      </c>
      <c r="F10" s="143"/>
      <c r="G10" s="140" t="s">
        <v>19</v>
      </c>
      <c r="H10" s="140" t="s">
        <v>20</v>
      </c>
      <c r="K10" s="7" t="s">
        <v>16</v>
      </c>
      <c r="L10" s="12">
        <f>SUM(L8:L9)</f>
        <v>1270</v>
      </c>
      <c r="M10" s="133"/>
    </row>
    <row r="11" spans="2:13" ht="17.25" customHeight="1" x14ac:dyDescent="0.15">
      <c r="B11" s="138"/>
      <c r="C11" s="139"/>
      <c r="D11" s="141"/>
      <c r="E11" s="144"/>
      <c r="F11" s="145"/>
      <c r="G11" s="141"/>
      <c r="H11" s="141"/>
      <c r="M11" s="16"/>
    </row>
    <row r="12" spans="2:13" ht="17.25" customHeight="1" x14ac:dyDescent="0.15">
      <c r="B12" s="154" t="s">
        <v>23</v>
      </c>
      <c r="C12" s="154"/>
      <c r="D12" s="17">
        <f>L8</f>
        <v>750</v>
      </c>
      <c r="E12" s="157">
        <f>L9</f>
        <v>520</v>
      </c>
      <c r="F12" s="158"/>
      <c r="G12" s="15">
        <f>ROUNDDOWN((D12+E12+F12)*0.1,0)</f>
        <v>127</v>
      </c>
      <c r="H12" s="18">
        <f>SUM(D12:G12)</f>
        <v>1397</v>
      </c>
    </row>
    <row r="13" spans="2:13" ht="17.25" customHeight="1" x14ac:dyDescent="0.15">
      <c r="B13" s="134" t="s">
        <v>24</v>
      </c>
      <c r="C13" s="134"/>
      <c r="D13" s="19">
        <f>L8</f>
        <v>750</v>
      </c>
      <c r="E13" s="148">
        <f>L9</f>
        <v>520</v>
      </c>
      <c r="F13" s="150"/>
      <c r="G13" s="23">
        <f>ROUNDDOWN((D13+E13+F13)*0.1,0)</f>
        <v>127</v>
      </c>
      <c r="H13" s="20">
        <f>SUM(D13:G13)</f>
        <v>1397</v>
      </c>
    </row>
    <row r="14" spans="2:13" ht="17.25" customHeight="1" x14ac:dyDescent="0.15">
      <c r="B14" s="134" t="s">
        <v>28</v>
      </c>
      <c r="C14" s="134"/>
      <c r="D14" s="19">
        <f>L8</f>
        <v>750</v>
      </c>
      <c r="E14" s="148">
        <f>L9</f>
        <v>520</v>
      </c>
      <c r="F14" s="150"/>
      <c r="G14" s="23">
        <f t="shared" ref="G14:G16" si="2">ROUNDDOWN((D14+E14+F14)*0.1,0)</f>
        <v>127</v>
      </c>
      <c r="H14" s="20">
        <f t="shared" ref="H14:H16" si="3">SUM(D14:G14)</f>
        <v>1397</v>
      </c>
    </row>
    <row r="15" spans="2:13" ht="17.25" customHeight="1" x14ac:dyDescent="0.15">
      <c r="B15" s="134" t="s">
        <v>53</v>
      </c>
      <c r="C15" s="134"/>
      <c r="D15" s="19">
        <f>L8</f>
        <v>750</v>
      </c>
      <c r="E15" s="148">
        <f>L9</f>
        <v>520</v>
      </c>
      <c r="F15" s="150"/>
      <c r="G15" s="23">
        <f t="shared" si="2"/>
        <v>127</v>
      </c>
      <c r="H15" s="20">
        <f t="shared" si="3"/>
        <v>1397</v>
      </c>
    </row>
    <row r="16" spans="2:13" ht="17.25" customHeight="1" x14ac:dyDescent="0.15">
      <c r="B16" s="146" t="s">
        <v>52</v>
      </c>
      <c r="C16" s="146"/>
      <c r="D16" s="21">
        <f>L8</f>
        <v>750</v>
      </c>
      <c r="E16" s="155">
        <f>L9</f>
        <v>520</v>
      </c>
      <c r="F16" s="156"/>
      <c r="G16" s="11">
        <f t="shared" si="2"/>
        <v>127</v>
      </c>
      <c r="H16" s="22">
        <f t="shared" si="3"/>
        <v>1397</v>
      </c>
    </row>
    <row r="17" ht="17.25" customHeight="1" x14ac:dyDescent="0.15"/>
    <row r="18" ht="17.25" customHeight="1" x14ac:dyDescent="0.15"/>
    <row r="19" ht="17.25" customHeight="1" x14ac:dyDescent="0.15"/>
    <row r="20" ht="17.25" customHeight="1" x14ac:dyDescent="0.15"/>
    <row r="21" ht="17.25" customHeight="1" x14ac:dyDescent="0.15"/>
    <row r="22" ht="17.25" customHeight="1" x14ac:dyDescent="0.15"/>
    <row r="23" ht="17.25" customHeight="1" x14ac:dyDescent="0.15"/>
    <row r="24" ht="17.25" customHeight="1" x14ac:dyDescent="0.15"/>
    <row r="25" ht="17.25" customHeight="1" x14ac:dyDescent="0.15"/>
    <row r="26" ht="17.25" customHeight="1" x14ac:dyDescent="0.15"/>
    <row r="27" ht="17.25" customHeight="1" x14ac:dyDescent="0.15"/>
    <row r="28" ht="17.25" customHeight="1" x14ac:dyDescent="0.15"/>
    <row r="29" ht="17.25" customHeight="1" x14ac:dyDescent="0.15"/>
    <row r="30" ht="17.25" customHeight="1" x14ac:dyDescent="0.15"/>
    <row r="31" ht="17.25" customHeight="1" x14ac:dyDescent="0.15"/>
    <row r="32" ht="17.25" customHeight="1" x14ac:dyDescent="0.15"/>
    <row r="33" ht="17.25" customHeight="1" x14ac:dyDescent="0.15"/>
    <row r="34" ht="18.75" customHeight="1" x14ac:dyDescent="0.15"/>
    <row r="35" ht="18.75" customHeight="1" x14ac:dyDescent="0.15"/>
    <row r="36" ht="18" customHeight="1" x14ac:dyDescent="0.15"/>
    <row r="37" ht="18" customHeight="1" x14ac:dyDescent="0.15"/>
    <row r="38" ht="18" customHeight="1" x14ac:dyDescent="0.15"/>
    <row r="39" ht="18" customHeight="1" x14ac:dyDescent="0.15"/>
    <row r="40" ht="18" customHeight="1" x14ac:dyDescent="0.15"/>
    <row r="41" ht="18" customHeight="1" x14ac:dyDescent="0.15"/>
    <row r="42" ht="18" customHeight="1" x14ac:dyDescent="0.15"/>
    <row r="43" ht="15.75" customHeight="1" x14ac:dyDescent="0.15"/>
    <row r="44" ht="15.75" customHeight="1" x14ac:dyDescent="0.15"/>
    <row r="45" ht="18" customHeight="1" x14ac:dyDescent="0.15"/>
    <row r="46" ht="18" customHeight="1" x14ac:dyDescent="0.15"/>
    <row r="47" ht="18" customHeight="1" x14ac:dyDescent="0.15"/>
    <row r="48" ht="18" customHeight="1" x14ac:dyDescent="0.15"/>
    <row r="49" ht="18" customHeight="1" x14ac:dyDescent="0.15"/>
    <row r="50" ht="18" customHeight="1" x14ac:dyDescent="0.15"/>
    <row r="51" ht="18" customHeight="1" x14ac:dyDescent="0.15"/>
    <row r="52" ht="23.25" customHeight="1" x14ac:dyDescent="0.15"/>
    <row r="53" ht="17.25" customHeight="1" x14ac:dyDescent="0.15"/>
    <row r="54" ht="17.25" customHeight="1" x14ac:dyDescent="0.15"/>
    <row r="55" ht="17.25" customHeight="1" x14ac:dyDescent="0.15"/>
    <row r="56" ht="17.25" customHeight="1" x14ac:dyDescent="0.15"/>
    <row r="57" ht="17.25" customHeight="1" x14ac:dyDescent="0.15"/>
    <row r="58" ht="17.25" customHeight="1" x14ac:dyDescent="0.15"/>
    <row r="59" ht="17.25" customHeight="1" x14ac:dyDescent="0.15"/>
    <row r="60" ht="17.25" customHeight="1" x14ac:dyDescent="0.15"/>
    <row r="61" ht="17.25" customHeight="1" x14ac:dyDescent="0.15"/>
    <row r="62" ht="17.25" customHeight="1" x14ac:dyDescent="0.15"/>
    <row r="63" ht="17.25" customHeight="1" x14ac:dyDescent="0.15"/>
    <row r="64" ht="17.25" customHeight="1" x14ac:dyDescent="0.15"/>
    <row r="65" ht="17.25" customHeight="1" x14ac:dyDescent="0.15"/>
    <row r="66" ht="17.25" customHeight="1" x14ac:dyDescent="0.15"/>
    <row r="67" ht="17.25" customHeight="1" x14ac:dyDescent="0.15"/>
    <row r="68" ht="17.25" customHeight="1" x14ac:dyDescent="0.15"/>
    <row r="69" ht="17.25" customHeight="1" x14ac:dyDescent="0.15"/>
    <row r="70" ht="17.25" customHeight="1" x14ac:dyDescent="0.15"/>
    <row r="71" ht="17.25" customHeight="1" x14ac:dyDescent="0.15"/>
    <row r="72" ht="17.25" customHeight="1" x14ac:dyDescent="0.15"/>
    <row r="73" ht="17.25" customHeight="1" x14ac:dyDescent="0.15"/>
    <row r="74" ht="17.25" customHeight="1" x14ac:dyDescent="0.15"/>
    <row r="75" ht="17.25" customHeight="1" x14ac:dyDescent="0.15"/>
    <row r="76" ht="17.25" customHeight="1" x14ac:dyDescent="0.15"/>
    <row r="77" ht="17.25" customHeight="1" x14ac:dyDescent="0.15"/>
    <row r="78" ht="17.25" customHeight="1" x14ac:dyDescent="0.15"/>
    <row r="79" ht="17.25" customHeight="1" x14ac:dyDescent="0.15"/>
  </sheetData>
  <mergeCells count="27">
    <mergeCell ref="B2:C2"/>
    <mergeCell ref="B3:C3"/>
    <mergeCell ref="E14:F14"/>
    <mergeCell ref="E15:F15"/>
    <mergeCell ref="E16:F16"/>
    <mergeCell ref="B12:C12"/>
    <mergeCell ref="B13:C13"/>
    <mergeCell ref="B14:C14"/>
    <mergeCell ref="B15:C15"/>
    <mergeCell ref="B16:C16"/>
    <mergeCell ref="E12:F12"/>
    <mergeCell ref="E13:F13"/>
    <mergeCell ref="M3:M10"/>
    <mergeCell ref="B4:C4"/>
    <mergeCell ref="B9:C9"/>
    <mergeCell ref="B10:C11"/>
    <mergeCell ref="D10:D11"/>
    <mergeCell ref="E10:F11"/>
    <mergeCell ref="B5:C5"/>
    <mergeCell ref="B6:C6"/>
    <mergeCell ref="B7:C7"/>
    <mergeCell ref="G10:G11"/>
    <mergeCell ref="H10:H11"/>
    <mergeCell ref="D3:F3"/>
    <mergeCell ref="D5:F5"/>
    <mergeCell ref="D6:F6"/>
    <mergeCell ref="D7:F7"/>
  </mergeCells>
  <phoneticPr fontId="2"/>
  <pageMargins left="0.7" right="0.7" top="0.75" bottom="0.75" header="0.3" footer="0.3"/>
  <pageSetup paperSize="9"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R7成人用肺炎球菌・帯状疱疹</vt:lpstr>
      <vt:lpstr>Sheet1</vt:lpstr>
      <vt:lpstr>'R7成人用肺炎球菌・帯状疱疹'!Print_Area</vt:lpstr>
      <vt:lpstr>Sheet1!Print_Area</vt:lpstr>
    </vt:vector>
  </TitlesOfParts>
  <Company>長門市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0610</dc:creator>
  <cp:lastModifiedBy>岩崎　翔太</cp:lastModifiedBy>
  <cp:lastPrinted>2025-08-26T07:11:39Z</cp:lastPrinted>
  <dcterms:created xsi:type="dcterms:W3CDTF">2006-03-08T07:12:16Z</dcterms:created>
  <dcterms:modified xsi:type="dcterms:W3CDTF">2025-11-13T03:59:36Z</dcterms:modified>
</cp:coreProperties>
</file>