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r5eCbMBqHLfl0/IaaMaHmYZ90z7NnMZ7ojbdVjgJreUQEvU8Gw3aKN++hocwBUdNv5Y7r5lunvLxz7iWEtIMA==" workbookSaltValue="ceFgACO++naLwprbFBqm2g==" workbookSpinCount="100000" lockStructure="1"/>
  <bookViews>
    <workbookView xWindow="0" yWindow="0" windowWidth="28800" windowHeight="1138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Q6" i="5"/>
  <c r="W10" i="4" s="1"/>
  <c r="P6" i="5"/>
  <c r="P10" i="4" s="1"/>
  <c r="O6" i="5"/>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G85" i="4"/>
  <c r="F85" i="4"/>
  <c r="E85" i="4"/>
  <c r="AT10" i="4"/>
  <c r="AD10" i="4"/>
  <c r="I10" i="4"/>
  <c r="B10" i="4"/>
  <c r="BB8" i="4"/>
  <c r="AT8" i="4"/>
  <c r="AD8" i="4"/>
  <c r="W8" i="4"/>
  <c r="B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<sst xmlns="http://schemas.openxmlformats.org/spreadsheetml/2006/main" count="231" uniqueCount="118">
  <si>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</si>
  <si>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</si>
  <si>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</si>
  <si>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</si>
  <si>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</si>
  <si>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</si>
  <si>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</si>
  <si>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</si>
  <si>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</si>
  <si>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</si>
  <si>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</si>
  <si>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</si>
  <si>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</si>
  <si>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</si>
  <si>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</si>
  <si>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</si>
  <si>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</si>
  <si>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</si>
  <si>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</si>
  <si>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</si>
  <si>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</si>
  <si>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</si>
  <si>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</si>
  <si>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</si>
  <si>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</si>
  <si>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</si>
  <si>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</si>
  <si>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</si>
  <si>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</si>
  <si>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</si>
  <si>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</si>
  <si>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</si>
  <si>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</si>
  <si>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</si>
  <si>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</si>
  <si>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</si>
  <si>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</si>
  <si>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</si>
  <si>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</si>
  <si>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</si>
  <si>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</si>
  <si>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</si>
  <si>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</si>
  <si>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</si>
  <si>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</si>
  <si>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</si>
  <si>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</si>
  <si>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</si>
  <si>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</si>
  <si>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</si>
  <si>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</si>
  <si>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</si>
  <si>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</si>
  <si>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</si>
  <si>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</si>
  <si>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</si>
  <si>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</si>
  <si>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</si>
  <si>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</si>
  <si>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</si>
  <si>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</si>
  <si>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</si>
  <si>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</si>
  <si>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</si>
  <si>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</si>
  <si>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</si>
  <si>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</si>
  <si>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</si>
  <si>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</si>
  <si>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</si>
  <si>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</si>
  <si>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</si>
  <si>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</si>
  <si>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</si>
  <si>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</si>
  <si>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</si>
  <si>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</si>
  <si>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</si>
  <si>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</si>
  <si>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</si>
  <si>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</si>
  <si>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</si>
  <si>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</si>
  <si>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</si>
  <si>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</si>
  <si>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</si>
  <si>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</si>
  <si>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</si>
  <si>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</si>
  <si>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</si>
  <si>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</si>
  <si>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</si>
  <si>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</si>
  <si>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</si>
  <si>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</si>
  <si>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</si>
  <si>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長門市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</si>
  <si>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</si>
  <si>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</si>
  <si>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</si>
  <si>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</si>
  <si>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</si>
  <si>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</si>
  <si>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</si>
  <si>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</si>
  <si>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</si>
  <si>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</si>
  <si>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</si>
  <si>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</si>
  <si>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</si>
  <si>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</si>
  <si>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</si>
  <si>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</si>
  <si>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</si>
  <si>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</si>
  <si>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t>　漁業集落排水は、平成元年に事業を開始しており施設整備は完了している。
　有形固定資産減価償却率は、平成28年度に地方公営企業会計に移行した際の資産の取得価額を当初取得価額から法適用開始時前の減価償却累計額相当分を控除した数値としているため、類似団体と比べて率は低いが、老朽化が進んでいないとは言えない。
  なお、本市は下水道事業として、公共下水道事業、特定環境保全公共下水道事業、農業集落排水事業、漁業集落排水事業を実施しており、改築更新についても予算等の制約もあるため、優先順位の高い事業を中心に実施せざるを得ない。
　その中で漁業集落排水施設は管渠老朽化率は0％であるが、閉塞が危惧される管渠を更新したことで管渠改善率が上がっており、</t>
    </r>
    <r>
      <rPr>
        <sz val="11"/>
        <rFont val="ＭＳ ゴシック"/>
        <family val="3"/>
        <charset val="128"/>
      </rPr>
      <t>今後も管渠の状況把握に努めながら耐用年数を超えた</t>
    </r>
    <r>
      <rPr>
        <sz val="11"/>
        <color theme="1"/>
        <rFont val="ＭＳ ゴシック"/>
        <family val="3"/>
        <charset val="128"/>
      </rPr>
      <t>機械電気設備の更新を行っていく。</t>
    </r>
    <rPh sb="290" eb="292">
      <t>ヘイソク</t>
    </rPh>
    <rPh sb="293" eb="295">
      <t>キグ</t>
    </rPh>
    <rPh sb="298" eb="300">
      <t>カンキョ</t>
    </rPh>
    <rPh sb="301" eb="303">
      <t>コウシン</t>
    </rPh>
    <rPh sb="308" eb="310">
      <t>カンキョ</t>
    </rPh>
    <rPh sb="310" eb="312">
      <t>カイゼン</t>
    </rPh>
    <rPh sb="312" eb="313">
      <t>リツ</t>
    </rPh>
    <rPh sb="314" eb="315">
      <t>ア</t>
    </rPh>
    <rPh sb="321" eb="323">
      <t>コンゴ</t>
    </rPh>
    <rPh sb="324" eb="326">
      <t>カンキョ</t>
    </rPh>
    <rPh sb="327" eb="329">
      <t>ジョウキョウ</t>
    </rPh>
    <rPh sb="329" eb="331">
      <t>ハアク</t>
    </rPh>
    <rPh sb="332" eb="333">
      <t>ツト</t>
    </rPh>
    <rPh sb="337" eb="339">
      <t>タイヨウ</t>
    </rPh>
    <rPh sb="339" eb="341">
      <t>ネンスウ</t>
    </rPh>
    <rPh sb="342" eb="343">
      <t>コ</t>
    </rPh>
    <phoneticPr fontId="4"/>
  </si>
  <si>
    <t>　平成28年度から地方公営企業法の財務規定を適用して事業を運営している。
　経常収支比率は、類似団体と比較すると低いが、100％の水準を維持しており累積欠損金も発生していない。
　流動比率は、100％を下回っているものの、類似団体と比較してやや高い数値となっているが、1年以内に償還する建設改良費に充てられた企業債を除けば流動資産が流動負債を上回っており、償還等の原資についても翌年度に使用料収入等が予定されているため問題は無い。
　企業債残高対事業規模比率は、類似団体と比較して低く、今後は企業債を活用した施設の更新を実施予定であるが、償還額が借入額を上回るため企業債残高が減少傾向となり本指標も年々下がる見込みである。
　経費回収率は、類似団体と比較して高いが、100％を大幅に下回っていることから、汚水処理原価を抑制しながら、適正な使用料水準の設定を検討し、回収率の向上に努める。
　施設利用率は、類似団体と比較して低く、人口減に伴う有収水量の減少により、今後は減少傾向となる見込みである。
　水洗化率は、類似団体と比較して高いが、前年度比較でやや低くなっている。</t>
    <rPh sb="56" eb="57">
      <t>ヒク</t>
    </rPh>
    <rPh sb="122" eb="123">
      <t>タカ</t>
    </rPh>
    <rPh sb="124" eb="126">
      <t>スウチ</t>
    </rPh>
    <phoneticPr fontId="4"/>
  </si>
  <si>
    <t>　本市の漁業集落排水事業は、点在する3つの処理施設を抱えているが、処理人口が少ないため使用料収入も少なく一般会計繰入金により収支を均衡させている状況であり、施設が点在しているため事業効率も悪い。今後は処理人口の減少に伴い、使用料収入も減少傾向にあるのに対し、老朽化する施設への更新投資は確実に見込まれるため、更に経費の削減や適正な使用料水準の設定を行い、中長期的な計画に基づく事業経営が必要である。
　なお、本市の汚水集合処理は、公共下水道事業、特定環境保全公共下水道事業、農業集落排水事業及び漁業集落排水事業を実施しているが合せて下水道事業会計を設置し、使用料についても同一であるため下水道４事業全体で経営健全化に取組む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</si>
</sst>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quot;-&quot;">
                  <c:v>0.21</c:v>
                </c:pt>
              </c:numCache>
            </c:numRef>
          </c:val>
          <c:extLst xmlns:c16r2="http://schemas.microsoft.com/office/drawing/2015/06/chart">
            <c:ext xmlns:c16="http://schemas.microsoft.com/office/drawing/2014/chart" uri="{C3380CC4-5D6E-409C-BE32-E72D297353CC}">
              <c16:uniqueId val="{00000000-429D-477F-A387-1F965BB3A336}"/>
            </c:ext>
          </c:extLst>
        </c:ser>
        <c:dLbls>
          <c:showLegendKey val="0"/>
          <c:showVal val="0"/>
          <c:showCatName val="0"/>
          <c:showSerName val="0"/>
          <c:showPercent val="0"/>
          <c:showBubbleSize val="0"/>
        </c:dLbls>
        <c:gapWidth val="150"/>
        <c:axId val="53234304"/>
        <c:axId val="5324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xmlns:c16r2="http://schemas.microsoft.com/office/drawing/2015/06/chart">
            <c:ext xmlns:c16="http://schemas.microsoft.com/office/drawing/2014/chart" uri="{C3380CC4-5D6E-409C-BE32-E72D297353CC}">
              <c16:uniqueId val="{00000001-429D-477F-A387-1F965BB3A336}"/>
            </c:ext>
          </c:extLst>
        </c:ser>
        <c:dLbls>
          <c:showLegendKey val="0"/>
          <c:showVal val="0"/>
          <c:showCatName val="0"/>
          <c:showSerName val="0"/>
          <c:showPercent val="0"/>
          <c:showBubbleSize val="0"/>
        </c:dLbls>
        <c:marker val="1"/>
        <c:smooth val="0"/>
        <c:axId val="53234304"/>
        <c:axId val="53248768"/>
      </c:lineChart>
      <c:dateAx>
        <c:axId val="53234304"/>
        <c:scaling>
          <c:orientation val="minMax"/>
        </c:scaling>
        <c:delete val="1"/>
        <c:axPos val="b"/>
        <c:numFmt formatCode="&quot;H&quot;yy" sourceLinked="1"/>
        <c:majorTickMark val="none"/>
        <c:minorTickMark val="none"/>
        <c:tickLblPos val="none"/>
        <c:crossAx val="53248768"/>
        <c:crosses val="autoZero"/>
        <c:auto val="1"/>
        <c:lblOffset val="100"/>
        <c:baseTimeUnit val="years"/>
      </c:dateAx>
      <c:valAx>
        <c:axId val="5324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24.5</c:v>
                </c:pt>
                <c:pt idx="1">
                  <c:v>22.31</c:v>
                </c:pt>
                <c:pt idx="2">
                  <c:v>22.88</c:v>
                </c:pt>
                <c:pt idx="3">
                  <c:v>22.88</c:v>
                </c:pt>
                <c:pt idx="4">
                  <c:v>23.56</c:v>
                </c:pt>
              </c:numCache>
            </c:numRef>
          </c:val>
          <c:extLst xmlns:c16r2="http://schemas.microsoft.com/office/drawing/2015/06/chart">
            <c:ext xmlns:c16="http://schemas.microsoft.com/office/drawing/2014/chart" uri="{C3380CC4-5D6E-409C-BE32-E72D297353CC}">
              <c16:uniqueId val="{00000000-A747-45C0-ACCE-237154159007}"/>
            </c:ext>
          </c:extLst>
        </c:ser>
        <c:dLbls>
          <c:showLegendKey val="0"/>
          <c:showVal val="0"/>
          <c:showCatName val="0"/>
          <c:showSerName val="0"/>
          <c:showPercent val="0"/>
          <c:showBubbleSize val="0"/>
        </c:dLbls>
        <c:gapWidth val="150"/>
        <c:axId val="70896256"/>
        <c:axId val="7091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xmlns:c16r2="http://schemas.microsoft.com/office/drawing/2015/06/chart">
            <c:ext xmlns:c16="http://schemas.microsoft.com/office/drawing/2014/chart" uri="{C3380CC4-5D6E-409C-BE32-E72D297353CC}">
              <c16:uniqueId val="{00000001-A747-45C0-ACCE-237154159007}"/>
            </c:ext>
          </c:extLst>
        </c:ser>
        <c:dLbls>
          <c:showLegendKey val="0"/>
          <c:showVal val="0"/>
          <c:showCatName val="0"/>
          <c:showSerName val="0"/>
          <c:showPercent val="0"/>
          <c:showBubbleSize val="0"/>
        </c:dLbls>
        <c:marker val="1"/>
        <c:smooth val="0"/>
        <c:axId val="70896256"/>
        <c:axId val="70910720"/>
      </c:lineChart>
      <c:dateAx>
        <c:axId val="70896256"/>
        <c:scaling>
          <c:orientation val="minMax"/>
        </c:scaling>
        <c:delete val="1"/>
        <c:axPos val="b"/>
        <c:numFmt formatCode="&quot;H&quot;yy" sourceLinked="1"/>
        <c:majorTickMark val="none"/>
        <c:minorTickMark val="none"/>
        <c:tickLblPos val="none"/>
        <c:crossAx val="70910720"/>
        <c:crosses val="autoZero"/>
        <c:auto val="1"/>
        <c:lblOffset val="100"/>
        <c:baseTimeUnit val="years"/>
      </c:dateAx>
      <c:valAx>
        <c:axId val="7091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92.26</c:v>
                </c:pt>
                <c:pt idx="1">
                  <c:v>89.72</c:v>
                </c:pt>
                <c:pt idx="2">
                  <c:v>90.09</c:v>
                </c:pt>
                <c:pt idx="3">
                  <c:v>89.65</c:v>
                </c:pt>
                <c:pt idx="4">
                  <c:v>89.06</c:v>
                </c:pt>
              </c:numCache>
            </c:numRef>
          </c:val>
          <c:extLst xmlns:c16r2="http://schemas.microsoft.com/office/drawing/2015/06/chart">
            <c:ext xmlns:c16="http://schemas.microsoft.com/office/drawing/2014/chart" uri="{C3380CC4-5D6E-409C-BE32-E72D297353CC}">
              <c16:uniqueId val="{00000000-F698-455C-86DA-90150CF627A5}"/>
            </c:ext>
          </c:extLst>
        </c:ser>
        <c:dLbls>
          <c:showLegendKey val="0"/>
          <c:showVal val="0"/>
          <c:showCatName val="0"/>
          <c:showSerName val="0"/>
          <c:showPercent val="0"/>
          <c:showBubbleSize val="0"/>
        </c:dLbls>
        <c:gapWidth val="150"/>
        <c:axId val="70933504"/>
        <c:axId val="7093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xmlns:c16r2="http://schemas.microsoft.com/office/drawing/2015/06/chart">
            <c:ext xmlns:c16="http://schemas.microsoft.com/office/drawing/2014/chart" uri="{C3380CC4-5D6E-409C-BE32-E72D297353CC}">
              <c16:uniqueId val="{00000001-F698-455C-86DA-90150CF627A5}"/>
            </c:ext>
          </c:extLst>
        </c:ser>
        <c:dLbls>
          <c:showLegendKey val="0"/>
          <c:showVal val="0"/>
          <c:showCatName val="0"/>
          <c:showSerName val="0"/>
          <c:showPercent val="0"/>
          <c:showBubbleSize val="0"/>
        </c:dLbls>
        <c:marker val="1"/>
        <c:smooth val="0"/>
        <c:axId val="70933504"/>
        <c:axId val="70939776"/>
      </c:lineChart>
      <c:dateAx>
        <c:axId val="70933504"/>
        <c:scaling>
          <c:orientation val="minMax"/>
        </c:scaling>
        <c:delete val="1"/>
        <c:axPos val="b"/>
        <c:numFmt formatCode="&quot;H&quot;yy" sourceLinked="1"/>
        <c:majorTickMark val="none"/>
        <c:minorTickMark val="none"/>
        <c:tickLblPos val="none"/>
        <c:crossAx val="70939776"/>
        <c:crosses val="autoZero"/>
        <c:auto val="1"/>
        <c:lblOffset val="100"/>
        <c:baseTimeUnit val="years"/>
      </c:dateAx>
      <c:valAx>
        <c:axId val="7093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100.28</c:v>
                </c:pt>
                <c:pt idx="1">
                  <c:v>100</c:v>
                </c:pt>
                <c:pt idx="2">
                  <c:v>100.2</c:v>
                </c:pt>
                <c:pt idx="3">
                  <c:v>100.39</c:v>
                </c:pt>
                <c:pt idx="4">
                  <c:v>100</c:v>
                </c:pt>
              </c:numCache>
            </c:numRef>
          </c:val>
          <c:extLst xmlns:c16r2="http://schemas.microsoft.com/office/drawing/2015/06/chart">
            <c:ext xmlns:c16="http://schemas.microsoft.com/office/drawing/2014/chart" uri="{C3380CC4-5D6E-409C-BE32-E72D297353CC}">
              <c16:uniqueId val="{00000000-E1C8-4F8C-AF30-8DB94833EC59}"/>
            </c:ext>
          </c:extLst>
        </c:ser>
        <c:dLbls>
          <c:showLegendKey val="0"/>
          <c:showVal val="0"/>
          <c:showCatName val="0"/>
          <c:showSerName val="0"/>
          <c:showPercent val="0"/>
          <c:showBubbleSize val="0"/>
        </c:dLbls>
        <c:gapWidth val="150"/>
        <c:axId val="53271552"/>
        <c:axId val="5375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101.36</c:v>
                </c:pt>
                <c:pt idx="1">
                  <c:v>99.33</c:v>
                </c:pt>
                <c:pt idx="2">
                  <c:v>101.18</c:v>
                </c:pt>
                <c:pt idx="3">
                  <c:v>99.89</c:v>
                </c:pt>
                <c:pt idx="4">
                  <c:v>104.12</c:v>
                </c:pt>
              </c:numCache>
            </c:numRef>
          </c:val>
          <c:smooth val="0"/>
          <c:extLst xmlns:c16r2="http://schemas.microsoft.com/office/drawing/2015/06/chart">
            <c:ext xmlns:c16="http://schemas.microsoft.com/office/drawing/2014/chart" uri="{C3380CC4-5D6E-409C-BE32-E72D297353CC}">
              <c16:uniqueId val="{00000001-E1C8-4F8C-AF30-8DB94833EC59}"/>
            </c:ext>
          </c:extLst>
        </c:ser>
        <c:dLbls>
          <c:showLegendKey val="0"/>
          <c:showVal val="0"/>
          <c:showCatName val="0"/>
          <c:showSerName val="0"/>
          <c:showPercent val="0"/>
          <c:showBubbleSize val="0"/>
        </c:dLbls>
        <c:marker val="1"/>
        <c:smooth val="0"/>
        <c:axId val="53271552"/>
        <c:axId val="53752960"/>
      </c:lineChart>
      <c:dateAx>
        <c:axId val="53271552"/>
        <c:scaling>
          <c:orientation val="minMax"/>
        </c:scaling>
        <c:delete val="1"/>
        <c:axPos val="b"/>
        <c:numFmt formatCode="&quot;H&quot;yy" sourceLinked="1"/>
        <c:majorTickMark val="none"/>
        <c:minorTickMark val="none"/>
        <c:tickLblPos val="none"/>
        <c:crossAx val="53752960"/>
        <c:crosses val="autoZero"/>
        <c:auto val="1"/>
        <c:lblOffset val="100"/>
        <c:baseTimeUnit val="years"/>
      </c:dateAx>
      <c:valAx>
        <c:axId val="5375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10.3</c:v>
                </c:pt>
                <c:pt idx="1">
                  <c:v>13.45</c:v>
                </c:pt>
                <c:pt idx="2">
                  <c:v>16.59</c:v>
                </c:pt>
                <c:pt idx="3">
                  <c:v>19.399999999999999</c:v>
                </c:pt>
                <c:pt idx="4">
                  <c:v>22.43</c:v>
                </c:pt>
              </c:numCache>
            </c:numRef>
          </c:val>
          <c:extLst xmlns:c16r2="http://schemas.microsoft.com/office/drawing/2015/06/chart">
            <c:ext xmlns:c16="http://schemas.microsoft.com/office/drawing/2014/chart" uri="{C3380CC4-5D6E-409C-BE32-E72D297353CC}">
              <c16:uniqueId val="{00000000-66F9-4DCA-8B83-636BFB869D53}"/>
            </c:ext>
          </c:extLst>
        </c:ser>
        <c:dLbls>
          <c:showLegendKey val="0"/>
          <c:showVal val="0"/>
          <c:showCatName val="0"/>
          <c:showSerName val="0"/>
          <c:showPercent val="0"/>
          <c:showBubbleSize val="0"/>
        </c:dLbls>
        <c:gapWidth val="150"/>
        <c:axId val="53783936"/>
        <c:axId val="5379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30.26</c:v>
                </c:pt>
                <c:pt idx="1">
                  <c:v>28.97</c:v>
                </c:pt>
                <c:pt idx="2">
                  <c:v>20.14</c:v>
                </c:pt>
                <c:pt idx="3">
                  <c:v>23.17</c:v>
                </c:pt>
                <c:pt idx="4">
                  <c:v>25.29</c:v>
                </c:pt>
              </c:numCache>
            </c:numRef>
          </c:val>
          <c:smooth val="0"/>
          <c:extLst xmlns:c16r2="http://schemas.microsoft.com/office/drawing/2015/06/chart">
            <c:ext xmlns:c16="http://schemas.microsoft.com/office/drawing/2014/chart" uri="{C3380CC4-5D6E-409C-BE32-E72D297353CC}">
              <c16:uniqueId val="{00000001-66F9-4DCA-8B83-636BFB869D53}"/>
            </c:ext>
          </c:extLst>
        </c:ser>
        <c:dLbls>
          <c:showLegendKey val="0"/>
          <c:showVal val="0"/>
          <c:showCatName val="0"/>
          <c:showSerName val="0"/>
          <c:showPercent val="0"/>
          <c:showBubbleSize val="0"/>
        </c:dLbls>
        <c:marker val="1"/>
        <c:smooth val="0"/>
        <c:axId val="53783936"/>
        <c:axId val="53790208"/>
      </c:lineChart>
      <c:dateAx>
        <c:axId val="53783936"/>
        <c:scaling>
          <c:orientation val="minMax"/>
        </c:scaling>
        <c:delete val="1"/>
        <c:axPos val="b"/>
        <c:numFmt formatCode="&quot;H&quot;yy" sourceLinked="1"/>
        <c:majorTickMark val="none"/>
        <c:minorTickMark val="none"/>
        <c:tickLblPos val="none"/>
        <c:crossAx val="53790208"/>
        <c:crosses val="autoZero"/>
        <c:auto val="1"/>
        <c:lblOffset val="100"/>
        <c:baseTimeUnit val="years"/>
      </c:dateAx>
      <c:valAx>
        <c:axId val="537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0E-4F22-9079-BAEF94F3DA3A}"/>
            </c:ext>
          </c:extLst>
        </c:ser>
        <c:dLbls>
          <c:showLegendKey val="0"/>
          <c:showVal val="0"/>
          <c:showCatName val="0"/>
          <c:showSerName val="0"/>
          <c:showPercent val="0"/>
          <c:showBubbleSize val="0"/>
        </c:dLbls>
        <c:gapWidth val="150"/>
        <c:axId val="70594560"/>
        <c:axId val="7059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50E-4F22-9079-BAEF94F3DA3A}"/>
            </c:ext>
          </c:extLst>
        </c:ser>
        <c:dLbls>
          <c:showLegendKey val="0"/>
          <c:showVal val="0"/>
          <c:showCatName val="0"/>
          <c:showSerName val="0"/>
          <c:showPercent val="0"/>
          <c:showBubbleSize val="0"/>
        </c:dLbls>
        <c:marker val="1"/>
        <c:smooth val="0"/>
        <c:axId val="70594560"/>
        <c:axId val="70596480"/>
      </c:lineChart>
      <c:dateAx>
        <c:axId val="70594560"/>
        <c:scaling>
          <c:orientation val="minMax"/>
        </c:scaling>
        <c:delete val="1"/>
        <c:axPos val="b"/>
        <c:numFmt formatCode="&quot;H&quot;yy" sourceLinked="1"/>
        <c:majorTickMark val="none"/>
        <c:minorTickMark val="none"/>
        <c:tickLblPos val="none"/>
        <c:crossAx val="70596480"/>
        <c:crosses val="autoZero"/>
        <c:auto val="1"/>
        <c:lblOffset val="100"/>
        <c:baseTimeUnit val="years"/>
      </c:dateAx>
      <c:valAx>
        <c:axId val="705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41A-45A0-A203-3A147AF90FDC}"/>
            </c:ext>
          </c:extLst>
        </c:ser>
        <c:dLbls>
          <c:showLegendKey val="0"/>
          <c:showVal val="0"/>
          <c:showCatName val="0"/>
          <c:showSerName val="0"/>
          <c:showPercent val="0"/>
          <c:showBubbleSize val="0"/>
        </c:dLbls>
        <c:gapWidth val="150"/>
        <c:axId val="70641920"/>
        <c:axId val="7064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221.05</c:v>
                </c:pt>
                <c:pt idx="1">
                  <c:v>210</c:v>
                </c:pt>
                <c:pt idx="2">
                  <c:v>140.63</c:v>
                </c:pt>
                <c:pt idx="3">
                  <c:v>163.84</c:v>
                </c:pt>
                <c:pt idx="4">
                  <c:v>176.46</c:v>
                </c:pt>
              </c:numCache>
            </c:numRef>
          </c:val>
          <c:smooth val="0"/>
          <c:extLst xmlns:c16r2="http://schemas.microsoft.com/office/drawing/2015/06/chart">
            <c:ext xmlns:c16="http://schemas.microsoft.com/office/drawing/2014/chart" uri="{C3380CC4-5D6E-409C-BE32-E72D297353CC}">
              <c16:uniqueId val="{00000001-E41A-45A0-A203-3A147AF90FDC}"/>
            </c:ext>
          </c:extLst>
        </c:ser>
        <c:dLbls>
          <c:showLegendKey val="0"/>
          <c:showVal val="0"/>
          <c:showCatName val="0"/>
          <c:showSerName val="0"/>
          <c:showPercent val="0"/>
          <c:showBubbleSize val="0"/>
        </c:dLbls>
        <c:marker val="1"/>
        <c:smooth val="0"/>
        <c:axId val="70641920"/>
        <c:axId val="70644096"/>
      </c:lineChart>
      <c:dateAx>
        <c:axId val="70641920"/>
        <c:scaling>
          <c:orientation val="minMax"/>
        </c:scaling>
        <c:delete val="1"/>
        <c:axPos val="b"/>
        <c:numFmt formatCode="&quot;H&quot;yy" sourceLinked="1"/>
        <c:majorTickMark val="none"/>
        <c:minorTickMark val="none"/>
        <c:tickLblPos val="none"/>
        <c:crossAx val="70644096"/>
        <c:crosses val="autoZero"/>
        <c:auto val="1"/>
        <c:lblOffset val="100"/>
        <c:baseTimeUnit val="years"/>
      </c:dateAx>
      <c:valAx>
        <c:axId val="706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31.02</c:v>
                </c:pt>
                <c:pt idx="1">
                  <c:v>72.239999999999995</c:v>
                </c:pt>
                <c:pt idx="2">
                  <c:v>75.88</c:v>
                </c:pt>
                <c:pt idx="3">
                  <c:v>56.34</c:v>
                </c:pt>
                <c:pt idx="4">
                  <c:v>64.510000000000005</c:v>
                </c:pt>
              </c:numCache>
            </c:numRef>
          </c:val>
          <c:extLst xmlns:c16r2="http://schemas.microsoft.com/office/drawing/2015/06/chart">
            <c:ext xmlns:c16="http://schemas.microsoft.com/office/drawing/2014/chart" uri="{C3380CC4-5D6E-409C-BE32-E72D297353CC}">
              <c16:uniqueId val="{00000000-AD7B-4445-9382-AFD4AE478DA8}"/>
            </c:ext>
          </c:extLst>
        </c:ser>
        <c:dLbls>
          <c:showLegendKey val="0"/>
          <c:showVal val="0"/>
          <c:showCatName val="0"/>
          <c:showSerName val="0"/>
          <c:showPercent val="0"/>
          <c:showBubbleSize val="0"/>
        </c:dLbls>
        <c:gapWidth val="150"/>
        <c:axId val="70687744"/>
        <c:axId val="7069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80.95</c:v>
                </c:pt>
                <c:pt idx="1">
                  <c:v>62.55</c:v>
                </c:pt>
                <c:pt idx="2">
                  <c:v>56.53</c:v>
                </c:pt>
                <c:pt idx="3">
                  <c:v>59.66</c:v>
                </c:pt>
                <c:pt idx="4">
                  <c:v>61.64</c:v>
                </c:pt>
              </c:numCache>
            </c:numRef>
          </c:val>
          <c:smooth val="0"/>
          <c:extLst xmlns:c16r2="http://schemas.microsoft.com/office/drawing/2015/06/chart">
            <c:ext xmlns:c16="http://schemas.microsoft.com/office/drawing/2014/chart" uri="{C3380CC4-5D6E-409C-BE32-E72D297353CC}">
              <c16:uniqueId val="{00000001-AD7B-4445-9382-AFD4AE478DA8}"/>
            </c:ext>
          </c:extLst>
        </c:ser>
        <c:dLbls>
          <c:showLegendKey val="0"/>
          <c:showVal val="0"/>
          <c:showCatName val="0"/>
          <c:showSerName val="0"/>
          <c:showPercent val="0"/>
          <c:showBubbleSize val="0"/>
        </c:dLbls>
        <c:marker val="1"/>
        <c:smooth val="0"/>
        <c:axId val="70687744"/>
        <c:axId val="70698112"/>
      </c:lineChart>
      <c:dateAx>
        <c:axId val="70687744"/>
        <c:scaling>
          <c:orientation val="minMax"/>
        </c:scaling>
        <c:delete val="1"/>
        <c:axPos val="b"/>
        <c:numFmt formatCode="&quot;H&quot;yy" sourceLinked="1"/>
        <c:majorTickMark val="none"/>
        <c:minorTickMark val="none"/>
        <c:tickLblPos val="none"/>
        <c:crossAx val="70698112"/>
        <c:crosses val="autoZero"/>
        <c:auto val="1"/>
        <c:lblOffset val="100"/>
        <c:baseTimeUnit val="years"/>
      </c:dateAx>
      <c:valAx>
        <c:axId val="706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1002.13</c:v>
                </c:pt>
                <c:pt idx="1">
                  <c:v>872.85</c:v>
                </c:pt>
                <c:pt idx="2">
                  <c:v>718.91</c:v>
                </c:pt>
                <c:pt idx="3">
                  <c:v>631.73</c:v>
                </c:pt>
                <c:pt idx="4">
                  <c:v>490.45</c:v>
                </c:pt>
              </c:numCache>
            </c:numRef>
          </c:val>
          <c:extLst xmlns:c16r2="http://schemas.microsoft.com/office/drawing/2015/06/chart">
            <c:ext xmlns:c16="http://schemas.microsoft.com/office/drawing/2014/chart" uri="{C3380CC4-5D6E-409C-BE32-E72D297353CC}">
              <c16:uniqueId val="{00000000-C8DA-4736-B32D-707315A6B5FF}"/>
            </c:ext>
          </c:extLst>
        </c:ser>
        <c:dLbls>
          <c:showLegendKey val="0"/>
          <c:showVal val="0"/>
          <c:showCatName val="0"/>
          <c:showSerName val="0"/>
          <c:showPercent val="0"/>
          <c:showBubbleSize val="0"/>
        </c:dLbls>
        <c:gapWidth val="150"/>
        <c:axId val="70716800"/>
        <c:axId val="7073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xmlns:c16r2="http://schemas.microsoft.com/office/drawing/2015/06/chart">
            <c:ext xmlns:c16="http://schemas.microsoft.com/office/drawing/2014/chart" uri="{C3380CC4-5D6E-409C-BE32-E72D297353CC}">
              <c16:uniqueId val="{00000001-C8DA-4736-B32D-707315A6B5FF}"/>
            </c:ext>
          </c:extLst>
        </c:ser>
        <c:dLbls>
          <c:showLegendKey val="0"/>
          <c:showVal val="0"/>
          <c:showCatName val="0"/>
          <c:showSerName val="0"/>
          <c:showPercent val="0"/>
          <c:showBubbleSize val="0"/>
        </c:dLbls>
        <c:marker val="1"/>
        <c:smooth val="0"/>
        <c:axId val="70716800"/>
        <c:axId val="70735360"/>
      </c:lineChart>
      <c:dateAx>
        <c:axId val="70716800"/>
        <c:scaling>
          <c:orientation val="minMax"/>
        </c:scaling>
        <c:delete val="1"/>
        <c:axPos val="b"/>
        <c:numFmt formatCode="&quot;H&quot;yy" sourceLinked="1"/>
        <c:majorTickMark val="none"/>
        <c:minorTickMark val="none"/>
        <c:tickLblPos val="none"/>
        <c:crossAx val="70735360"/>
        <c:crosses val="autoZero"/>
        <c:auto val="1"/>
        <c:lblOffset val="100"/>
        <c:baseTimeUnit val="years"/>
      </c:dateAx>
      <c:valAx>
        <c:axId val="7073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1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58.4</c:v>
                </c:pt>
                <c:pt idx="1">
                  <c:v>54.89</c:v>
                </c:pt>
                <c:pt idx="2">
                  <c:v>48.51</c:v>
                </c:pt>
                <c:pt idx="3">
                  <c:v>52.99</c:v>
                </c:pt>
                <c:pt idx="4">
                  <c:v>50.77</c:v>
                </c:pt>
              </c:numCache>
            </c:numRef>
          </c:val>
          <c:extLst xmlns:c16r2="http://schemas.microsoft.com/office/drawing/2015/06/chart">
            <c:ext xmlns:c16="http://schemas.microsoft.com/office/drawing/2014/chart" uri="{C3380CC4-5D6E-409C-BE32-E72D297353CC}">
              <c16:uniqueId val="{00000000-1814-4CAC-9796-AEDFA929C951}"/>
            </c:ext>
          </c:extLst>
        </c:ser>
        <c:dLbls>
          <c:showLegendKey val="0"/>
          <c:showVal val="0"/>
          <c:showCatName val="0"/>
          <c:showSerName val="0"/>
          <c:showPercent val="0"/>
          <c:showBubbleSize val="0"/>
        </c:dLbls>
        <c:gapWidth val="150"/>
        <c:axId val="70748416"/>
        <c:axId val="7075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xmlns:c16r2="http://schemas.microsoft.com/office/drawing/2015/06/chart">
            <c:ext xmlns:c16="http://schemas.microsoft.com/office/drawing/2014/chart" uri="{C3380CC4-5D6E-409C-BE32-E72D297353CC}">
              <c16:uniqueId val="{00000001-1814-4CAC-9796-AEDFA929C951}"/>
            </c:ext>
          </c:extLst>
        </c:ser>
        <c:dLbls>
          <c:showLegendKey val="0"/>
          <c:showVal val="0"/>
          <c:showCatName val="0"/>
          <c:showSerName val="0"/>
          <c:showPercent val="0"/>
          <c:showBubbleSize val="0"/>
        </c:dLbls>
        <c:marker val="1"/>
        <c:smooth val="0"/>
        <c:axId val="70748416"/>
        <c:axId val="70754688"/>
      </c:lineChart>
      <c:dateAx>
        <c:axId val="70748416"/>
        <c:scaling>
          <c:orientation val="minMax"/>
        </c:scaling>
        <c:delete val="1"/>
        <c:axPos val="b"/>
        <c:numFmt formatCode="&quot;H&quot;yy" sourceLinked="1"/>
        <c:majorTickMark val="none"/>
        <c:minorTickMark val="none"/>
        <c:tickLblPos val="none"/>
        <c:crossAx val="70754688"/>
        <c:crosses val="autoZero"/>
        <c:auto val="1"/>
        <c:lblOffset val="100"/>
        <c:baseTimeUnit val="years"/>
      </c:dateAx>
      <c:valAx>
        <c:axId val="7075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4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249.51</c:v>
                </c:pt>
                <c:pt idx="1">
                  <c:v>266.97000000000003</c:v>
                </c:pt>
                <c:pt idx="2">
                  <c:v>302.67</c:v>
                </c:pt>
                <c:pt idx="3">
                  <c:v>280.35000000000002</c:v>
                </c:pt>
                <c:pt idx="4">
                  <c:v>294.2</c:v>
                </c:pt>
              </c:numCache>
            </c:numRef>
          </c:val>
          <c:extLst xmlns:c16r2="http://schemas.microsoft.com/office/drawing/2015/06/chart">
            <c:ext xmlns:c16="http://schemas.microsoft.com/office/drawing/2014/chart" uri="{C3380CC4-5D6E-409C-BE32-E72D297353CC}">
              <c16:uniqueId val="{00000000-DAB2-47F0-87C5-A5A69575E2AF}"/>
            </c:ext>
          </c:extLst>
        </c:ser>
        <c:dLbls>
          <c:showLegendKey val="0"/>
          <c:showVal val="0"/>
          <c:showCatName val="0"/>
          <c:showSerName val="0"/>
          <c:showPercent val="0"/>
          <c:showBubbleSize val="0"/>
        </c:dLbls>
        <c:gapWidth val="150"/>
        <c:axId val="70850816"/>
        <c:axId val="7085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xmlns:c16r2="http://schemas.microsoft.com/office/drawing/2015/06/chart">
            <c:ext xmlns:c16="http://schemas.microsoft.com/office/drawing/2014/chart" uri="{C3380CC4-5D6E-409C-BE32-E72D297353CC}">
              <c16:uniqueId val="{00000001-DAB2-47F0-87C5-A5A69575E2AF}"/>
            </c:ext>
          </c:extLst>
        </c:ser>
        <c:dLbls>
          <c:showLegendKey val="0"/>
          <c:showVal val="0"/>
          <c:showCatName val="0"/>
          <c:showSerName val="0"/>
          <c:showPercent val="0"/>
          <c:showBubbleSize val="0"/>
        </c:dLbls>
        <c:marker val="1"/>
        <c:smooth val="0"/>
        <c:axId val="70850816"/>
        <c:axId val="70852992"/>
      </c:lineChart>
      <c:dateAx>
        <c:axId val="70850816"/>
        <c:scaling>
          <c:orientation val="minMax"/>
        </c:scaling>
        <c:delete val="1"/>
        <c:axPos val="b"/>
        <c:numFmt formatCode="&quot;H&quot;yy" sourceLinked="1"/>
        <c:majorTickMark val="none"/>
        <c:minorTickMark val="none"/>
        <c:tickLblPos val="none"/>
        <c:crossAx val="70852992"/>
        <c:crosses val="autoZero"/>
        <c:auto val="1"/>
        <c:lblOffset val="100"/>
        <c:baseTimeUnit val="years"/>
      </c:dateAx>
      <c:valAx>
        <c:axId val="708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5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45" zoomScaleNormal="100" workbookViewId="0">
      <selection activeCell="CC58" sqref="CC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長門市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H2</v>
      </c>
      <c r="X8" s="40"/>
      <c r="Y8" s="40"/>
      <c r="Z8" s="40"/>
      <c r="AA8" s="40"/>
      <c r="AB8" s="40"/>
      <c r="AC8" s="40"/>
      <c r="AD8" s="41" t="str">
        <f>データ!$M$6</f>
        <v>非設置</v>
      </c>
      <c r="AE8" s="41"/>
      <c r="AF8" s="41"/>
      <c r="AG8" s="41"/>
      <c r="AH8" s="41"/>
      <c r="AI8" s="41"/>
      <c r="AJ8" s="41"/>
      <c r="AK8" s="3"/>
      <c r="AL8" s="42">
        <f>データ!S6</f>
        <v>31664</v>
      </c>
      <c r="AM8" s="42"/>
      <c r="AN8" s="42"/>
      <c r="AO8" s="42"/>
      <c r="AP8" s="42"/>
      <c r="AQ8" s="42"/>
      <c r="AR8" s="42"/>
      <c r="AS8" s="42"/>
      <c r="AT8" s="35">
        <f>データ!T6</f>
        <v>357.31</v>
      </c>
      <c r="AU8" s="35"/>
      <c r="AV8" s="35"/>
      <c r="AW8" s="35"/>
      <c r="AX8" s="35"/>
      <c r="AY8" s="35"/>
      <c r="AZ8" s="35"/>
      <c r="BA8" s="35"/>
      <c r="BB8" s="35">
        <f>データ!U6</f>
        <v>88.62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90.75</v>
      </c>
      <c r="J10" s="35"/>
      <c r="K10" s="35"/>
      <c r="L10" s="35"/>
      <c r="M10" s="35"/>
      <c r="N10" s="35"/>
      <c r="O10" s="35"/>
      <c r="P10" s="35">
        <f>データ!P6</f>
        <v>5.25</v>
      </c>
      <c r="Q10" s="35"/>
      <c r="R10" s="35"/>
      <c r="S10" s="35"/>
      <c r="T10" s="35"/>
      <c r="U10" s="35"/>
      <c r="V10" s="35"/>
      <c r="W10" s="35">
        <f>データ!Q6</f>
        <v>85.57</v>
      </c>
      <c r="X10" s="35"/>
      <c r="Y10" s="35"/>
      <c r="Z10" s="35"/>
      <c r="AA10" s="35"/>
      <c r="AB10" s="35"/>
      <c r="AC10" s="35"/>
      <c r="AD10" s="42">
        <f>データ!R6</f>
        <v>2915</v>
      </c>
      <c r="AE10" s="42"/>
      <c r="AF10" s="42"/>
      <c r="AG10" s="42"/>
      <c r="AH10" s="42"/>
      <c r="AI10" s="42"/>
      <c r="AJ10" s="42"/>
      <c r="AK10" s="2"/>
      <c r="AL10" s="42">
        <f>データ!V6</f>
        <v>1646</v>
      </c>
      <c r="AM10" s="42"/>
      <c r="AN10" s="42"/>
      <c r="AO10" s="42"/>
      <c r="AP10" s="42"/>
      <c r="AQ10" s="42"/>
      <c r="AR10" s="42"/>
      <c r="AS10" s="42"/>
      <c r="AT10" s="35">
        <f>データ!W6</f>
        <v>0.54</v>
      </c>
      <c r="AU10" s="35"/>
      <c r="AV10" s="35"/>
      <c r="AW10" s="35"/>
      <c r="AX10" s="35"/>
      <c r="AY10" s="35"/>
      <c r="AZ10" s="35"/>
      <c r="BA10" s="35"/>
      <c r="BB10" s="35">
        <f>データ!X6</f>
        <v>3048.15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PN2L6f2JUN458zzZiKXmGARVZQvtT1cJdD2JNf70XdCZd+FHkV1x4ZD9dlGksI1NGWDfNi+I2Zncc2S0b8ZQEA==" saltValue="uDnvv1EJ82J49oqkiCRV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352110</v>
      </c>
      <c r="D6" s="19">
        <f t="shared" si="3"/>
        <v>46</v>
      </c>
      <c r="E6" s="19">
        <f t="shared" si="3"/>
        <v>17</v>
      </c>
      <c r="F6" s="19">
        <f t="shared" si="3"/>
        <v>6</v>
      </c>
      <c r="G6" s="19">
        <f t="shared" si="3"/>
        <v>0</v>
      </c>
      <c r="H6" s="19" t="str">
        <f t="shared" si="3"/>
        <v>山口県　長門市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90.75</v>
      </c>
      <c r="P6" s="20">
        <f t="shared" si="3"/>
        <v>5.25</v>
      </c>
      <c r="Q6" s="20">
        <f t="shared" si="3"/>
        <v>85.57</v>
      </c>
      <c r="R6" s="20">
        <f t="shared" si="3"/>
        <v>2915</v>
      </c>
      <c r="S6" s="20">
        <f t="shared" si="3"/>
        <v>31664</v>
      </c>
      <c r="T6" s="20">
        <f t="shared" si="3"/>
        <v>357.31</v>
      </c>
      <c r="U6" s="20">
        <f t="shared" si="3"/>
        <v>88.62</v>
      </c>
      <c r="V6" s="20">
        <f t="shared" si="3"/>
        <v>1646</v>
      </c>
      <c r="W6" s="20">
        <f t="shared" si="3"/>
        <v>0.54</v>
      </c>
      <c r="X6" s="20">
        <f t="shared" si="3"/>
        <v>3048.15</v>
      </c>
      <c r="Y6" s="21">
        <f>IF(Y7="",NA(),Y7)</f>
        <v>100.28</v>
      </c>
      <c r="Z6" s="21">
        <f t="shared" ref="Z6:AH6" si="4">IF(Z7="",NA(),Z7)</f>
        <v>100</v>
      </c>
      <c r="AA6" s="21">
        <f t="shared" si="4"/>
        <v>100.2</v>
      </c>
      <c r="AB6" s="21">
        <f t="shared" si="4"/>
        <v>100.39</v>
      </c>
      <c r="AC6" s="21">
        <f t="shared" si="4"/>
        <v>100</v>
      </c>
      <c r="AD6" s="21">
        <f t="shared" si="4"/>
        <v>101.36</v>
      </c>
      <c r="AE6" s="21">
        <f t="shared" si="4"/>
        <v>99.33</v>
      </c>
      <c r="AF6" s="21">
        <f t="shared" si="4"/>
        <v>101.18</v>
      </c>
      <c r="AG6" s="21">
        <f t="shared" si="4"/>
        <v>99.89</v>
      </c>
      <c r="AH6" s="21">
        <f t="shared" si="4"/>
        <v>104.12</v>
      </c>
      <c r="AI6" s="20" t="str">
        <f>IF(AI7="","",IF(AI7="-","【-】","【"&amp;SUBSTITUTE(TEXT(AI7,"#,##0.00"),"-","△")&amp;"】"))</f>
        <v>【101.46】</v>
      </c>
      <c r="AJ6" s="20">
        <f>IF(AJ7="",NA(),AJ7)</f>
        <v>0</v>
      </c>
      <c r="AK6" s="20">
        <f t="shared" ref="AK6:AS6" si="5">IF(AK7="",NA(),AK7)</f>
        <v>0</v>
      </c>
      <c r="AL6" s="20">
        <f t="shared" si="5"/>
        <v>0</v>
      </c>
      <c r="AM6" s="20">
        <f t="shared" si="5"/>
        <v>0</v>
      </c>
      <c r="AN6" s="20">
        <f t="shared" si="5"/>
        <v>0</v>
      </c>
      <c r="AO6" s="21">
        <f t="shared" si="5"/>
        <v>221.05</v>
      </c>
      <c r="AP6" s="21">
        <f t="shared" si="5"/>
        <v>210</v>
      </c>
      <c r="AQ6" s="21">
        <f t="shared" si="5"/>
        <v>140.63</v>
      </c>
      <c r="AR6" s="21">
        <f t="shared" si="5"/>
        <v>163.84</v>
      </c>
      <c r="AS6" s="21">
        <f t="shared" si="5"/>
        <v>176.46</v>
      </c>
      <c r="AT6" s="20" t="str">
        <f>IF(AT7="","",IF(AT7="-","【-】","【"&amp;SUBSTITUTE(TEXT(AT7,"#,##0.00"),"-","△")&amp;"】"))</f>
        <v>【104.91】</v>
      </c>
      <c r="AU6" s="21">
        <f>IF(AU7="",NA(),AU7)</f>
        <v>31.02</v>
      </c>
      <c r="AV6" s="21">
        <f t="shared" ref="AV6:BD6" si="6">IF(AV7="",NA(),AV7)</f>
        <v>72.239999999999995</v>
      </c>
      <c r="AW6" s="21">
        <f t="shared" si="6"/>
        <v>75.88</v>
      </c>
      <c r="AX6" s="21">
        <f t="shared" si="6"/>
        <v>56.34</v>
      </c>
      <c r="AY6" s="21">
        <f t="shared" si="6"/>
        <v>64.510000000000005</v>
      </c>
      <c r="AZ6" s="21">
        <f t="shared" si="6"/>
        <v>80.95</v>
      </c>
      <c r="BA6" s="21">
        <f t="shared" si="6"/>
        <v>62.55</v>
      </c>
      <c r="BB6" s="21">
        <f t="shared" si="6"/>
        <v>56.53</v>
      </c>
      <c r="BC6" s="21">
        <f t="shared" si="6"/>
        <v>59.66</v>
      </c>
      <c r="BD6" s="21">
        <f t="shared" si="6"/>
        <v>61.64</v>
      </c>
      <c r="BE6" s="20" t="str">
        <f>IF(BE7="","",IF(BE7="-","【-】","【"&amp;SUBSTITUTE(TEXT(BE7,"#,##0.00"),"-","△")&amp;"】"))</f>
        <v>【61.34】</v>
      </c>
      <c r="BF6" s="21">
        <f>IF(BF7="",NA(),BF7)</f>
        <v>1002.13</v>
      </c>
      <c r="BG6" s="21">
        <f t="shared" ref="BG6:BO6" si="7">IF(BG7="",NA(),BG7)</f>
        <v>872.85</v>
      </c>
      <c r="BH6" s="21">
        <f t="shared" si="7"/>
        <v>718.91</v>
      </c>
      <c r="BI6" s="21">
        <f t="shared" si="7"/>
        <v>631.73</v>
      </c>
      <c r="BJ6" s="21">
        <f t="shared" si="7"/>
        <v>490.45</v>
      </c>
      <c r="BK6" s="21">
        <f t="shared" si="7"/>
        <v>1006.65</v>
      </c>
      <c r="BL6" s="21">
        <f t="shared" si="7"/>
        <v>998.42</v>
      </c>
      <c r="BM6" s="21">
        <f t="shared" si="7"/>
        <v>1095.52</v>
      </c>
      <c r="BN6" s="21">
        <f t="shared" si="7"/>
        <v>1056.55</v>
      </c>
      <c r="BO6" s="21">
        <f t="shared" si="7"/>
        <v>1278.54</v>
      </c>
      <c r="BP6" s="20" t="str">
        <f>IF(BP7="","",IF(BP7="-","【-】","【"&amp;SUBSTITUTE(TEXT(BP7,"#,##0.00"),"-","△")&amp;"】"))</f>
        <v>【1,078.44】</v>
      </c>
      <c r="BQ6" s="21">
        <f>IF(BQ7="",NA(),BQ7)</f>
        <v>58.4</v>
      </c>
      <c r="BR6" s="21">
        <f t="shared" ref="BR6:BZ6" si="8">IF(BR7="",NA(),BR7)</f>
        <v>54.89</v>
      </c>
      <c r="BS6" s="21">
        <f t="shared" si="8"/>
        <v>48.51</v>
      </c>
      <c r="BT6" s="21">
        <f t="shared" si="8"/>
        <v>52.99</v>
      </c>
      <c r="BU6" s="21">
        <f t="shared" si="8"/>
        <v>50.77</v>
      </c>
      <c r="BV6" s="21">
        <f t="shared" si="8"/>
        <v>43.43</v>
      </c>
      <c r="BW6" s="21">
        <f t="shared" si="8"/>
        <v>41.41</v>
      </c>
      <c r="BX6" s="21">
        <f t="shared" si="8"/>
        <v>39.64</v>
      </c>
      <c r="BY6" s="21">
        <f t="shared" si="8"/>
        <v>40</v>
      </c>
      <c r="BZ6" s="21">
        <f t="shared" si="8"/>
        <v>38.74</v>
      </c>
      <c r="CA6" s="20" t="str">
        <f>IF(CA7="","",IF(CA7="-","【-】","【"&amp;SUBSTITUTE(TEXT(CA7,"#,##0.00"),"-","△")&amp;"】"))</f>
        <v>【41.91】</v>
      </c>
      <c r="CB6" s="21">
        <f>IF(CB7="",NA(),CB7)</f>
        <v>249.51</v>
      </c>
      <c r="CC6" s="21">
        <f t="shared" ref="CC6:CK6" si="9">IF(CC7="",NA(),CC7)</f>
        <v>266.97000000000003</v>
      </c>
      <c r="CD6" s="21">
        <f t="shared" si="9"/>
        <v>302.67</v>
      </c>
      <c r="CE6" s="21">
        <f t="shared" si="9"/>
        <v>280.35000000000002</v>
      </c>
      <c r="CF6" s="21">
        <f t="shared" si="9"/>
        <v>294.2</v>
      </c>
      <c r="CG6" s="21">
        <f t="shared" si="9"/>
        <v>400.44</v>
      </c>
      <c r="CH6" s="21">
        <f t="shared" si="9"/>
        <v>417.56</v>
      </c>
      <c r="CI6" s="21">
        <f t="shared" si="9"/>
        <v>449.72</v>
      </c>
      <c r="CJ6" s="21">
        <f t="shared" si="9"/>
        <v>437.27</v>
      </c>
      <c r="CK6" s="21">
        <f t="shared" si="9"/>
        <v>456.72</v>
      </c>
      <c r="CL6" s="20" t="str">
        <f>IF(CL7="","",IF(CL7="-","【-】","【"&amp;SUBSTITUTE(TEXT(CL7,"#,##0.00"),"-","△")&amp;"】"))</f>
        <v>【420.17】</v>
      </c>
      <c r="CM6" s="21">
        <f>IF(CM7="",NA(),CM7)</f>
        <v>24.5</v>
      </c>
      <c r="CN6" s="21">
        <f t="shared" ref="CN6:CV6" si="10">IF(CN7="",NA(),CN7)</f>
        <v>22.31</v>
      </c>
      <c r="CO6" s="21">
        <f t="shared" si="10"/>
        <v>22.88</v>
      </c>
      <c r="CP6" s="21">
        <f t="shared" si="10"/>
        <v>22.88</v>
      </c>
      <c r="CQ6" s="21">
        <f t="shared" si="10"/>
        <v>23.56</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92.26</v>
      </c>
      <c r="CY6" s="21">
        <f t="shared" ref="CY6:DG6" si="11">IF(CY7="",NA(),CY7)</f>
        <v>89.72</v>
      </c>
      <c r="CZ6" s="21">
        <f t="shared" si="11"/>
        <v>90.09</v>
      </c>
      <c r="DA6" s="21">
        <f t="shared" si="11"/>
        <v>89.65</v>
      </c>
      <c r="DB6" s="21">
        <f t="shared" si="11"/>
        <v>89.06</v>
      </c>
      <c r="DC6" s="21">
        <f t="shared" si="11"/>
        <v>80.8</v>
      </c>
      <c r="DD6" s="21">
        <f t="shared" si="11"/>
        <v>79.2</v>
      </c>
      <c r="DE6" s="21">
        <f t="shared" si="11"/>
        <v>79.09</v>
      </c>
      <c r="DF6" s="21">
        <f t="shared" si="11"/>
        <v>78.900000000000006</v>
      </c>
      <c r="DG6" s="21">
        <f t="shared" si="11"/>
        <v>78.03</v>
      </c>
      <c r="DH6" s="20" t="str">
        <f>IF(DH7="","",IF(DH7="-","【-】","【"&amp;SUBSTITUTE(TEXT(DH7,"#,##0.00"),"-","△")&amp;"】"))</f>
        <v>【80.39】</v>
      </c>
      <c r="DI6" s="21">
        <f>IF(DI7="",NA(),DI7)</f>
        <v>10.3</v>
      </c>
      <c r="DJ6" s="21">
        <f t="shared" ref="DJ6:DR6" si="12">IF(DJ7="",NA(),DJ7)</f>
        <v>13.45</v>
      </c>
      <c r="DK6" s="21">
        <f t="shared" si="12"/>
        <v>16.59</v>
      </c>
      <c r="DL6" s="21">
        <f t="shared" si="12"/>
        <v>19.399999999999999</v>
      </c>
      <c r="DM6" s="21">
        <f t="shared" si="12"/>
        <v>22.43</v>
      </c>
      <c r="DN6" s="21">
        <f t="shared" si="12"/>
        <v>30.26</v>
      </c>
      <c r="DO6" s="21">
        <f t="shared" si="12"/>
        <v>28.97</v>
      </c>
      <c r="DP6" s="21">
        <f t="shared" si="12"/>
        <v>20.14</v>
      </c>
      <c r="DQ6" s="21">
        <f t="shared" si="12"/>
        <v>23.17</v>
      </c>
      <c r="DR6" s="21">
        <f t="shared" si="12"/>
        <v>25.29</v>
      </c>
      <c r="DS6" s="20" t="str">
        <f>IF(DS7="","",IF(DS7="-","【-】","【"&amp;SUBSTITUTE(TEXT(DS7,"#,##0.00"),"-","△")&amp;"】"))</f>
        <v>【29.81】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1">
        <f t="shared" si="14"/>
        <v>0.21</v>
      </c>
      <c r="EJ6" s="21">
        <f t="shared" si="14"/>
        <v>0.02</v>
      </c>
      <c r="EK6" s="21">
        <f t="shared" si="14"/>
        <v>0.01</v>
      </c>
      <c r="EL6" s="21">
        <f t="shared" si="14"/>
        <v>1.6</v>
      </c>
      <c r="EM6" s="21">
        <f t="shared" si="14"/>
        <v>0.01</v>
      </c>
      <c r="EN6" s="21">
        <f t="shared" si="14"/>
        <v>0.01</v>
      </c>
      <c r="EO6" s="20" t="str">
        <f>IF(EO7="","",IF(EO7="-","【-】","【"&amp;SUBSTITUTE(TEXT(EO7,"#,##0.00"),"-","△")&amp;"】"))</f>
        <v>【0.01】</v>
      </c>
    </row>
    <row r="7" spans="1:148" s="22" customFormat="1" x14ac:dyDescent="0.15">
      <c r="A7" s="14"/>
      <c r="B7" s="23">
        <v>2022</v>
      </c>
      <c r="C7" s="23">
        <v>352110</v>
      </c>
      <c r="D7" s="23">
        <v>46</v>
      </c>
      <c r="E7" s="23">
        <v>17</v>
      </c>
      <c r="F7" s="23">
        <v>6</v>
      </c>
      <c r="G7" s="23">
        <v>0</v>
      </c>
      <c r="H7" s="23" t="s">
        <v>96</v>
      </c>
      <c r="I7" s="23" t="s">
        <v>97</v>
      </c>
      <c r="J7" s="23" t="s">
        <v>98</v>
      </c>
      <c r="K7" s="23" t="s">
        <v>99</v>
      </c>
      <c r="L7" s="23" t="s">
        <v>100</v>
      </c>
      <c r="M7" s="23" t="s">
        <v>101</v>
      </c>
      <c r="N7" s="24" t="s">
        <v>102</v>
      </c>
      <c r="O7" s="24">
        <v>90.75</v>
      </c>
      <c r="P7" s="24">
        <v>5.25</v>
      </c>
      <c r="Q7" s="24">
        <v>85.57</v>
      </c>
      <c r="R7" s="24">
        <v>2915</v>
      </c>
      <c r="S7" s="24">
        <v>31664</v>
      </c>
      <c r="T7" s="24">
        <v>357.31</v>
      </c>
      <c r="U7" s="24">
        <v>88.62</v>
      </c>
      <c r="V7" s="24">
        <v>1646</v>
      </c>
      <c r="W7" s="24">
        <v>0.54</v>
      </c>
      <c r="X7" s="24">
        <v>3048.15</v>
      </c>
      <c r="Y7" s="24">
        <v>100.28</v>
      </c>
      <c r="Z7" s="24">
        <v>100</v>
      </c>
      <c r="AA7" s="24">
        <v>100.2</v>
      </c>
      <c r="AB7" s="24">
        <v>100.39</v>
      </c>
      <c r="AC7" s="24">
        <v>100</v>
      </c>
      <c r="AD7" s="24">
        <v>101.36</v>
      </c>
      <c r="AE7" s="24">
        <v>99.33</v>
      </c>
      <c r="AF7" s="24">
        <v>101.18</v>
      </c>
      <c r="AG7" s="24">
        <v>99.89</v>
      </c>
      <c r="AH7" s="24">
        <v>104.12</v>
      </c>
      <c r="AI7" s="24">
        <v>101.46</v>
      </c>
      <c r="AJ7" s="24">
        <v>0</v>
      </c>
      <c r="AK7" s="24">
        <v>0</v>
      </c>
      <c r="AL7" s="24">
        <v>0</v>
      </c>
      <c r="AM7" s="24">
        <v>0</v>
      </c>
      <c r="AN7" s="24">
        <v>0</v>
      </c>
      <c r="AO7" s="24">
        <v>221.05</v>
      </c>
      <c r="AP7" s="24">
        <v>210</v>
      </c>
      <c r="AQ7" s="24">
        <v>140.63</v>
      </c>
      <c r="AR7" s="24">
        <v>163.84</v>
      </c>
      <c r="AS7" s="24">
        <v>176.46</v>
      </c>
      <c r="AT7" s="24">
        <v>104.91</v>
      </c>
      <c r="AU7" s="24">
        <v>31.02</v>
      </c>
      <c r="AV7" s="24">
        <v>72.239999999999995</v>
      </c>
      <c r="AW7" s="24">
        <v>75.88</v>
      </c>
      <c r="AX7" s="24">
        <v>56.34</v>
      </c>
      <c r="AY7" s="24">
        <v>64.510000000000005</v>
      </c>
      <c r="AZ7" s="24">
        <v>80.95</v>
      </c>
      <c r="BA7" s="24">
        <v>62.55</v>
      </c>
      <c r="BB7" s="24">
        <v>56.53</v>
      </c>
      <c r="BC7" s="24">
        <v>59.66</v>
      </c>
      <c r="BD7" s="24">
        <v>61.64</v>
      </c>
      <c r="BE7" s="24">
        <v>61.34</v>
      </c>
      <c r="BF7" s="24">
        <v>1002.13</v>
      </c>
      <c r="BG7" s="24">
        <v>872.85</v>
      </c>
      <c r="BH7" s="24">
        <v>718.91</v>
      </c>
      <c r="BI7" s="24">
        <v>631.73</v>
      </c>
      <c r="BJ7" s="24">
        <v>490.45</v>
      </c>
      <c r="BK7" s="24">
        <v>1006.65</v>
      </c>
      <c r="BL7" s="24">
        <v>998.42</v>
      </c>
      <c r="BM7" s="24">
        <v>1095.52</v>
      </c>
      <c r="BN7" s="24">
        <v>1056.55</v>
      </c>
      <c r="BO7" s="24">
        <v>1278.54</v>
      </c>
      <c r="BP7" s="24">
        <v>1078.44</v>
      </c>
      <c r="BQ7" s="24">
        <v>58.4</v>
      </c>
      <c r="BR7" s="24">
        <v>54.89</v>
      </c>
      <c r="BS7" s="24">
        <v>48.51</v>
      </c>
      <c r="BT7" s="24">
        <v>52.99</v>
      </c>
      <c r="BU7" s="24">
        <v>50.77</v>
      </c>
      <c r="BV7" s="24">
        <v>43.43</v>
      </c>
      <c r="BW7" s="24">
        <v>41.41</v>
      </c>
      <c r="BX7" s="24">
        <v>39.64</v>
      </c>
      <c r="BY7" s="24">
        <v>40</v>
      </c>
      <c r="BZ7" s="24">
        <v>38.74</v>
      </c>
      <c r="CA7" s="24">
        <v>41.91</v>
      </c>
      <c r="CB7" s="24">
        <v>249.51</v>
      </c>
      <c r="CC7" s="24">
        <v>266.97000000000003</v>
      </c>
      <c r="CD7" s="24">
        <v>302.67</v>
      </c>
      <c r="CE7" s="24">
        <v>280.35000000000002</v>
      </c>
      <c r="CF7" s="24">
        <v>294.2</v>
      </c>
      <c r="CG7" s="24">
        <v>400.44</v>
      </c>
      <c r="CH7" s="24">
        <v>417.56</v>
      </c>
      <c r="CI7" s="24">
        <v>449.72</v>
      </c>
      <c r="CJ7" s="24">
        <v>437.27</v>
      </c>
      <c r="CK7" s="24">
        <v>456.72</v>
      </c>
      <c r="CL7" s="24">
        <v>420.17</v>
      </c>
      <c r="CM7" s="24">
        <v>24.5</v>
      </c>
      <c r="CN7" s="24">
        <v>22.31</v>
      </c>
      <c r="CO7" s="24">
        <v>22.88</v>
      </c>
      <c r="CP7" s="24">
        <v>22.88</v>
      </c>
      <c r="CQ7" s="24">
        <v>23.56</v>
      </c>
      <c r="CR7" s="24">
        <v>32.229999999999997</v>
      </c>
      <c r="CS7" s="24">
        <v>32.479999999999997</v>
      </c>
      <c r="CT7" s="24">
        <v>30.19</v>
      </c>
      <c r="CU7" s="24">
        <v>28.77</v>
      </c>
      <c r="CV7" s="24">
        <v>26.22</v>
      </c>
      <c r="CW7" s="24">
        <v>29.92</v>
      </c>
      <c r="CX7" s="24">
        <v>92.26</v>
      </c>
      <c r="CY7" s="24">
        <v>89.72</v>
      </c>
      <c r="CZ7" s="24">
        <v>90.09</v>
      </c>
      <c r="DA7" s="24">
        <v>89.65</v>
      </c>
      <c r="DB7" s="24">
        <v>89.06</v>
      </c>
      <c r="DC7" s="24">
        <v>80.8</v>
      </c>
      <c r="DD7" s="24">
        <v>79.2</v>
      </c>
      <c r="DE7" s="24">
        <v>79.09</v>
      </c>
      <c r="DF7" s="24">
        <v>78.900000000000006</v>
      </c>
      <c r="DG7" s="24">
        <v>78.03</v>
      </c>
      <c r="DH7" s="24">
        <v>80.39</v>
      </c>
      <c r="DI7" s="24">
        <v>10.3</v>
      </c>
      <c r="DJ7" s="24">
        <v>13.45</v>
      </c>
      <c r="DK7" s="24">
        <v>16.59</v>
      </c>
      <c r="DL7" s="24">
        <v>19.399999999999999</v>
      </c>
      <c r="DM7" s="24">
        <v>22.43</v>
      </c>
      <c r="DN7" s="24">
        <v>30.26</v>
      </c>
      <c r="DO7" s="24">
        <v>28.97</v>
      </c>
      <c r="DP7" s="24">
        <v>20.14</v>
      </c>
      <c r="DQ7" s="24">
        <v>23.17</v>
      </c>
      <c r="DR7" s="24">
        <v>25.29</v>
      </c>
      <c r="DS7" s="24">
        <v>29.81</v>
      </c>
      <c r="DT7" s="24">
        <v>0</v>
      </c>
      <c r="DU7" s="24">
        <v>0</v>
      </c>
      <c r="DV7" s="24">
        <v>0</v>
      </c>
      <c r="DW7" s="24">
        <v>0</v>
      </c>
      <c r="DX7" s="24">
        <v>0</v>
      </c>
      <c r="DY7" s="24">
        <v>0</v>
      </c>
      <c r="DZ7" s="24">
        <v>0</v>
      </c>
      <c r="EA7" s="24">
        <v>0</v>
      </c>
      <c r="EB7" s="24">
        <v>0</v>
      </c>
      <c r="EC7" s="24">
        <v>0</v>
      </c>
      <c r="ED7" s="24">
        <v>0</v>
      </c>
      <c r="EE7" s="24">
        <v>0</v>
      </c>
      <c r="EF7" s="24">
        <v>0</v>
      </c>
      <c r="EG7" s="24">
        <v>0</v>
      </c>
      <c r="EH7" s="24">
        <v>0</v>
      </c>
      <c r="EI7" s="24">
        <v>0.21</v>
      </c>
      <c r="EJ7" s="24">
        <v>0.02</v>
      </c>
      <c r="EK7" s="24">
        <v>0.01</v>
      </c>
      <c r="EL7" s="24">
        <v>1.6</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大田　偉次</cp:lastModifiedBy>
  <dcterms:created xsi:type="dcterms:W3CDTF">2023-12-12T01:05:40Z</dcterms:created>
  <dcterms:modified xsi:type="dcterms:W3CDTF">2024-08-13T08:02:18Z</dcterms:modified>
</cp:coreProperties>
</file>