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S+RvicDTyEdWKrqFaGa1WqYDU/6V8IsZW9+/VrKe8G4jRT0SeQNOAi1Fm3wVTsFoQ6bMfB5QjAicBtatwF8yA==" workbookSaltValue="+AOoJ5IicsYKTVyA2ESDeQ==" workbookSpinCount="100000" lockStructure="1"/>
  <bookViews>
    <workbookView xWindow="3345" yWindow="447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<sst xmlns="http://schemas.openxmlformats.org/spreadsheetml/2006/main" count="231" uniqueCount="116">
  <si>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</si>
  <si>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</si>
  <si>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</si>
  <si>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</si>
  <si>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</si>
  <si>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</si>
  <si>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</si>
  <si>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</si>
  <si>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</si>
  <si>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</si>
  <si>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</si>
  <si>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</si>
  <si>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</si>
  <si>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</si>
  <si>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</si>
  <si>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</si>
  <si>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</si>
  <si>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</si>
  <si>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</si>
  <si>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</si>
  <si>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</si>
  <si>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</si>
  <si>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</si>
  <si>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</si>
  <si>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</si>
  <si>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</si>
  <si>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</si>
  <si>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</si>
  <si>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</si>
  <si>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</si>
  <si>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</si>
  <si>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</si>
  <si>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</si>
  <si>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</si>
  <si>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</si>
  <si>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</si>
  <si>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</si>
  <si>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</si>
  <si>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</si>
  <si>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</si>
  <si>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</si>
  <si>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</si>
  <si>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</si>
  <si>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</si>
  <si>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</si>
  <si>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</si>
  <si>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</si>
  <si>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</si>
  <si>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</si>
  <si>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</si>
  <si>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</si>
  <si>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</si>
  <si>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</si>
  <si>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</si>
  <si>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</si>
  <si>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</si>
  <si>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</si>
  <si>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</si>
  <si>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</si>
  <si>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</si>
  <si>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</si>
  <si>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</si>
  <si>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</si>
  <si>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</si>
  <si>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</si>
  <si>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</si>
  <si>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</si>
  <si>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</si>
  <si>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</si>
  <si>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</si>
  <si>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</si>
  <si>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</si>
  <si>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</si>
  <si>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</si>
  <si>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</si>
  <si>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</si>
  <si>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</si>
  <si>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</si>
  <si>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</si>
  <si>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</si>
  <si>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</si>
  <si>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</si>
  <si>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</si>
  <si>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</si>
  <si>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</si>
  <si>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</si>
  <si>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</si>
  <si>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</si>
  <si>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</si>
  <si>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</si>
  <si>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</si>
  <si>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</si>
  <si>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</si>
  <si>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</si>
  <si>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</si>
  <si>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</si>
  <si>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</si>
  <si>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</si>
  <si>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</si>
  <si>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</si>
  <si>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</si>
  <si>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</si>
  <si>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</si>
  <si>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</si>
  <si>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</si>
  <si>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</si>
  <si>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</si>
  <si>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</si>
  <si>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</si>
  <si>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</si>
  <si>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</si>
  <si>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</si>
  <si>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の公共下水道事業は、一般会計繰入金により収支を均衡させている状況である。今後は処理人口や事業所等の減少により、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
</t>
    <phoneticPr fontId="4"/>
  </si>
  <si>
    <t>2. 老朽化の状況について</t>
    <phoneticPr fontId="4"/>
  </si>
  <si>
    <t>　平成28年度から地方公営企業法の財務規定を適用して事業を運営している。
　経常収支比率は、類似団体と比較すると低いが、100％の水準を維持しており累積欠損金も発生していない。
　流動比率は、100％を下回っているものの、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て高く、施設建設時の企業債の償還が順次終了して行くものの、現在企業債を活用した施設の改築更新を実施中であるため企業債残高の大幅な減少は見込めないが、建設事業の平準化を図り、より効率的な改築更新事業を実施していく。
　経費回収率は、類似団体と比較してやや高いが、100％を下回っているため、汚水処理原価を抑制しながら、今後は適正な使用料水準の設定を検討し、回収率の向上に努める。
　施設利用率は、特定環境保全公共下水道事業の汚水処理を本事業の処理施設で行っている関係で、特定環境保全公共下水道事業の汚水量が増加した影響で前年度より高くなっている。
　なお、水洗化率は、類似団体及び前年度比較ともに高くなっている。</t>
    <rPh sb="26" eb="28">
      <t>ジギョウ</t>
    </rPh>
    <rPh sb="29" eb="31">
      <t>ウンエイ</t>
    </rPh>
    <rPh sb="343" eb="344">
      <t>タカ</t>
    </rPh>
    <rPh sb="361" eb="363">
      <t>オスイ</t>
    </rPh>
    <rPh sb="363" eb="365">
      <t>ショリ</t>
    </rPh>
    <rPh sb="365" eb="367">
      <t>ゲンカ</t>
    </rPh>
    <rPh sb="368" eb="370">
      <t>ヨクセイ</t>
    </rPh>
    <rPh sb="414" eb="416">
      <t>トクテイ</t>
    </rPh>
    <rPh sb="416" eb="418">
      <t>カンキョウ</t>
    </rPh>
    <rPh sb="418" eb="420">
      <t>ホゼン</t>
    </rPh>
    <rPh sb="420" eb="422">
      <t>コウキョウ</t>
    </rPh>
    <rPh sb="422" eb="425">
      <t>ゲスイドウ</t>
    </rPh>
    <rPh sb="425" eb="427">
      <t>ジギョウ</t>
    </rPh>
    <rPh sb="428" eb="430">
      <t>オスイ</t>
    </rPh>
    <rPh sb="430" eb="432">
      <t>ショリ</t>
    </rPh>
    <rPh sb="433" eb="434">
      <t>ホン</t>
    </rPh>
    <rPh sb="434" eb="436">
      <t>ジギョウ</t>
    </rPh>
    <rPh sb="437" eb="439">
      <t>ショリ</t>
    </rPh>
    <rPh sb="439" eb="441">
      <t>シセツ</t>
    </rPh>
    <rPh sb="442" eb="443">
      <t>オコナ</t>
    </rPh>
    <rPh sb="447" eb="449">
      <t>カンケイ</t>
    </rPh>
    <rPh sb="465" eb="467">
      <t>オスイ</t>
    </rPh>
    <rPh sb="469" eb="471">
      <t>ゾウカ</t>
    </rPh>
    <rPh sb="473" eb="475">
      <t>エイキョウ</t>
    </rPh>
    <rPh sb="476" eb="479">
      <t>ゼンネンド</t>
    </rPh>
    <rPh sb="481" eb="482">
      <t>タカ</t>
    </rPh>
    <phoneticPr fontId="4"/>
  </si>
  <si>
    <t>　公共下水道は、昭和28年に事業を開始し施設整備も概成している。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低いが、実際には老朽化が進行している施設・設備も多いことから、今後はストックマネジメント計画を基に効率的な改築更新事業を実施していく。
　管渠老朽化率は、類似団体と比較すると高いが、管渠改善率は類似団体と比較して低くなっている。今後は計画的に改築更新を進める必要があるが、予算等の制約もあるため、優先順位の高い幹線の更新を中心に実施せざるを得なく、耐用年数を経過する管渠は今後増加していく状況にある。</t>
    <rPh sb="214" eb="215">
      <t>タカ</t>
    </rPh>
    <rPh sb="233" eb="234">
      <t>ヒク</t>
    </rPh>
    <rPh sb="244" eb="247">
      <t>ケイカクテキ</t>
    </rPh>
    <rPh sb="306" eb="308">
      <t>ケイカ</t>
    </rPh>
    <rPh sb="310" eb="311">
      <t>カン</t>
    </rPh>
    <rPh sb="311" eb="312">
      <t>キョ</t>
    </rPh>
    <rPh sb="313" eb="315">
      <t>コンゴ</t>
    </rPh>
    <rPh sb="315" eb="317">
      <t>ゾウカ</t>
    </rPh>
    <rPh sb="321" eb="32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</si>
</sst>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0.88</c:v>
                </c:pt>
                <c:pt idx="1">
                  <c:v>0.4</c:v>
                </c:pt>
                <c:pt idx="2">
                  <c:v>0.22</c:v>
                </c:pt>
                <c:pt idx="3">
                  <c:v>0.05</c:v>
                </c:pt>
                <c:pt idx="4" formatCode="#,##0.00;&quot;△&quot;#,##0.00">
                  <c:v>0</c:v>
                </c:pt>
              </c:numCache>
            </c:numRef>
          </c:val>
          <c:extLst xmlns:c16r2="http://schemas.microsoft.com/office/drawing/2015/06/chart">
            <c:ext xmlns:c16="http://schemas.microsoft.com/office/drawing/2014/chart" uri="{C3380CC4-5D6E-409C-BE32-E72D297353CC}">
              <c16:uniqueId val="{00000000-26BB-4F18-B3E3-8CE04775F2BA}"/>
            </c:ext>
          </c:extLst>
        </c:ser>
        <c:dLbls>
          <c:showLegendKey val="0"/>
          <c:showVal val="0"/>
          <c:showCatName val="0"/>
          <c:showSerName val="0"/>
          <c:showPercent val="0"/>
          <c:showBubbleSize val="0"/>
        </c:dLbls>
        <c:gapWidth val="150"/>
        <c:axId val="98823552"/>
        <c:axId val="9883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c:v>
                </c:pt>
                <c:pt idx="3">
                  <c:v>0.09</c:v>
                </c:pt>
                <c:pt idx="4">
                  <c:v>0.1</c:v>
                </c:pt>
              </c:numCache>
            </c:numRef>
          </c:val>
          <c:smooth val="0"/>
          <c:extLst xmlns:c16r2="http://schemas.microsoft.com/office/drawing/2015/06/chart">
            <c:ext xmlns:c16="http://schemas.microsoft.com/office/drawing/2014/chart" uri="{C3380CC4-5D6E-409C-BE32-E72D297353CC}">
              <c16:uniqueId val="{00000001-26BB-4F18-B3E3-8CE04775F2BA}"/>
            </c:ext>
          </c:extLst>
        </c:ser>
        <c:dLbls>
          <c:showLegendKey val="0"/>
          <c:showVal val="0"/>
          <c:showCatName val="0"/>
          <c:showSerName val="0"/>
          <c:showPercent val="0"/>
          <c:showBubbleSize val="0"/>
        </c:dLbls>
        <c:marker val="1"/>
        <c:smooth val="0"/>
        <c:axId val="98823552"/>
        <c:axId val="98833920"/>
      </c:lineChart>
      <c:dateAx>
        <c:axId val="98823552"/>
        <c:scaling>
          <c:orientation val="minMax"/>
        </c:scaling>
        <c:delete val="1"/>
        <c:axPos val="b"/>
        <c:numFmt formatCode="&quot;H&quot;yy" sourceLinked="1"/>
        <c:majorTickMark val="none"/>
        <c:minorTickMark val="none"/>
        <c:tickLblPos val="none"/>
        <c:crossAx val="98833920"/>
        <c:crosses val="autoZero"/>
        <c:auto val="1"/>
        <c:lblOffset val="100"/>
        <c:baseTimeUnit val="years"/>
      </c:dateAx>
      <c:valAx>
        <c:axId val="988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100.04</c:v>
                </c:pt>
                <c:pt idx="1">
                  <c:v>100.6</c:v>
                </c:pt>
                <c:pt idx="2">
                  <c:v>100.01</c:v>
                </c:pt>
                <c:pt idx="3">
                  <c:v>100</c:v>
                </c:pt>
                <c:pt idx="4">
                  <c:v>100.03</c:v>
                </c:pt>
              </c:numCache>
            </c:numRef>
          </c:val>
          <c:extLst xmlns:c16r2="http://schemas.microsoft.com/office/drawing/2015/06/chart">
            <c:ext xmlns:c16="http://schemas.microsoft.com/office/drawing/2014/chart" uri="{C3380CC4-5D6E-409C-BE32-E72D297353CC}">
              <c16:uniqueId val="{00000000-2191-4E07-8330-E267D086E5B6}"/>
            </c:ext>
          </c:extLst>
        </c:ser>
        <c:dLbls>
          <c:showLegendKey val="0"/>
          <c:showVal val="0"/>
          <c:showCatName val="0"/>
          <c:showSerName val="0"/>
          <c:showPercent val="0"/>
          <c:showBubbleSize val="0"/>
        </c:dLbls>
        <c:gapWidth val="150"/>
        <c:axId val="98861056"/>
        <c:axId val="9886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102.31</c:v>
                </c:pt>
                <c:pt idx="1">
                  <c:v>103.85</c:v>
                </c:pt>
                <c:pt idx="2">
                  <c:v>104.01</c:v>
                </c:pt>
                <c:pt idx="3">
                  <c:v>105.41</c:v>
                </c:pt>
                <c:pt idx="4">
                  <c:v>104.64</c:v>
                </c:pt>
              </c:numCache>
            </c:numRef>
          </c:val>
          <c:smooth val="0"/>
          <c:extLst xmlns:c16r2="http://schemas.microsoft.com/office/drawing/2015/06/chart">
            <c:ext xmlns:c16="http://schemas.microsoft.com/office/drawing/2014/chart" uri="{C3380CC4-5D6E-409C-BE32-E72D297353CC}">
              <c16:uniqueId val="{00000001-2191-4E07-8330-E267D086E5B6}"/>
            </c:ext>
          </c:extLst>
        </c:ser>
        <c:dLbls>
          <c:showLegendKey val="0"/>
          <c:showVal val="0"/>
          <c:showCatName val="0"/>
          <c:showSerName val="0"/>
          <c:showPercent val="0"/>
          <c:showBubbleSize val="0"/>
        </c:dLbls>
        <c:marker val="1"/>
        <c:smooth val="0"/>
        <c:axId val="98861056"/>
        <c:axId val="98862976"/>
      </c:lineChart>
      <c:dateAx>
        <c:axId val="98861056"/>
        <c:scaling>
          <c:orientation val="minMax"/>
        </c:scaling>
        <c:delete val="1"/>
        <c:axPos val="b"/>
        <c:numFmt formatCode="&quot;H&quot;yy" sourceLinked="1"/>
        <c:majorTickMark val="none"/>
        <c:minorTickMark val="none"/>
        <c:tickLblPos val="none"/>
        <c:crossAx val="98862976"/>
        <c:crosses val="autoZero"/>
        <c:auto val="1"/>
        <c:lblOffset val="100"/>
        <c:baseTimeUnit val="years"/>
      </c:dateAx>
      <c:valAx>
        <c:axId val="988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7.46</c:v>
                </c:pt>
                <c:pt idx="1">
                  <c:v>11.47</c:v>
                </c:pt>
                <c:pt idx="2">
                  <c:v>14.55</c:v>
                </c:pt>
                <c:pt idx="3">
                  <c:v>18.86</c:v>
                </c:pt>
                <c:pt idx="4">
                  <c:v>22.67</c:v>
                </c:pt>
              </c:numCache>
            </c:numRef>
          </c:val>
          <c:extLst xmlns:c16r2="http://schemas.microsoft.com/office/drawing/2015/06/chart">
            <c:ext xmlns:c16="http://schemas.microsoft.com/office/drawing/2014/chart" uri="{C3380CC4-5D6E-409C-BE32-E72D297353CC}">
              <c16:uniqueId val="{00000000-81D4-4170-AEAF-5B03F4477312}"/>
            </c:ext>
          </c:extLst>
        </c:ser>
        <c:dLbls>
          <c:showLegendKey val="0"/>
          <c:showVal val="0"/>
          <c:showCatName val="0"/>
          <c:showSerName val="0"/>
          <c:showPercent val="0"/>
          <c:showBubbleSize val="0"/>
        </c:dLbls>
        <c:gapWidth val="150"/>
        <c:axId val="98890112"/>
        <c:axId val="9889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38.6</c:v>
                </c:pt>
                <c:pt idx="1">
                  <c:v>38.450000000000003</c:v>
                </c:pt>
                <c:pt idx="2">
                  <c:v>31.19</c:v>
                </c:pt>
                <c:pt idx="3">
                  <c:v>25.37</c:v>
                </c:pt>
                <c:pt idx="4">
                  <c:v>26.89</c:v>
                </c:pt>
              </c:numCache>
            </c:numRef>
          </c:val>
          <c:smooth val="0"/>
          <c:extLst xmlns:c16r2="http://schemas.microsoft.com/office/drawing/2015/06/chart">
            <c:ext xmlns:c16="http://schemas.microsoft.com/office/drawing/2014/chart" uri="{C3380CC4-5D6E-409C-BE32-E72D297353CC}">
              <c16:uniqueId val="{00000001-81D4-4170-AEAF-5B03F4477312}"/>
            </c:ext>
          </c:extLst>
        </c:ser>
        <c:dLbls>
          <c:showLegendKey val="0"/>
          <c:showVal val="0"/>
          <c:showCatName val="0"/>
          <c:showSerName val="0"/>
          <c:showPercent val="0"/>
          <c:showBubbleSize val="0"/>
        </c:dLbls>
        <c:marker val="1"/>
        <c:smooth val="0"/>
        <c:axId val="98890112"/>
        <c:axId val="98892032"/>
      </c:lineChart>
      <c:dateAx>
        <c:axId val="98890112"/>
        <c:scaling>
          <c:orientation val="minMax"/>
        </c:scaling>
        <c:delete val="1"/>
        <c:axPos val="b"/>
        <c:numFmt formatCode="&quot;H&quot;yy" sourceLinked="1"/>
        <c:majorTickMark val="none"/>
        <c:minorTickMark val="none"/>
        <c:tickLblPos val="none"/>
        <c:crossAx val="98892032"/>
        <c:crosses val="autoZero"/>
        <c:auto val="1"/>
        <c:lblOffset val="100"/>
        <c:baseTimeUnit val="years"/>
      </c:dateAx>
      <c:valAx>
        <c:axId val="98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3.94</c:v>
                </c:pt>
                <c:pt idx="1">
                  <c:v>3.7</c:v>
                </c:pt>
                <c:pt idx="2">
                  <c:v>4.6100000000000003</c:v>
                </c:pt>
                <c:pt idx="3">
                  <c:v>4.57</c:v>
                </c:pt>
                <c:pt idx="4">
                  <c:v>4.8899999999999997</c:v>
                </c:pt>
              </c:numCache>
            </c:numRef>
          </c:val>
          <c:extLst xmlns:c16r2="http://schemas.microsoft.com/office/drawing/2015/06/chart">
            <c:ext xmlns:c16="http://schemas.microsoft.com/office/drawing/2014/chart" uri="{C3380CC4-5D6E-409C-BE32-E72D297353CC}">
              <c16:uniqueId val="{00000000-D3F7-45E3-AEC5-F6D43CBB8DAE}"/>
            </c:ext>
          </c:extLst>
        </c:ser>
        <c:dLbls>
          <c:showLegendKey val="0"/>
          <c:showVal val="0"/>
          <c:showCatName val="0"/>
          <c:showSerName val="0"/>
          <c:showPercent val="0"/>
          <c:showBubbleSize val="0"/>
        </c:dLbls>
        <c:gapWidth val="150"/>
        <c:axId val="100692736"/>
        <c:axId val="10069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1.05</c:v>
                </c:pt>
                <c:pt idx="1">
                  <c:v>0.83</c:v>
                </c:pt>
                <c:pt idx="2">
                  <c:v>0.57999999999999996</c:v>
                </c:pt>
                <c:pt idx="3">
                  <c:v>0.54</c:v>
                </c:pt>
                <c:pt idx="4">
                  <c:v>0.75</c:v>
                </c:pt>
              </c:numCache>
            </c:numRef>
          </c:val>
          <c:smooth val="0"/>
          <c:extLst xmlns:c16r2="http://schemas.microsoft.com/office/drawing/2015/06/chart">
            <c:ext xmlns:c16="http://schemas.microsoft.com/office/drawing/2014/chart" uri="{C3380CC4-5D6E-409C-BE32-E72D297353CC}">
              <c16:uniqueId val="{00000001-D3F7-45E3-AEC5-F6D43CBB8DAE}"/>
            </c:ext>
          </c:extLst>
        </c:ser>
        <c:dLbls>
          <c:showLegendKey val="0"/>
          <c:showVal val="0"/>
          <c:showCatName val="0"/>
          <c:showSerName val="0"/>
          <c:showPercent val="0"/>
          <c:showBubbleSize val="0"/>
        </c:dLbls>
        <c:marker val="1"/>
        <c:smooth val="0"/>
        <c:axId val="100692736"/>
        <c:axId val="100694656"/>
      </c:lineChart>
      <c:dateAx>
        <c:axId val="100692736"/>
        <c:scaling>
          <c:orientation val="minMax"/>
        </c:scaling>
        <c:delete val="1"/>
        <c:axPos val="b"/>
        <c:numFmt formatCode="&quot;H&quot;yy" sourceLinked="1"/>
        <c:majorTickMark val="none"/>
        <c:minorTickMark val="none"/>
        <c:tickLblPos val="none"/>
        <c:crossAx val="100694656"/>
        <c:crosses val="autoZero"/>
        <c:auto val="1"/>
        <c:lblOffset val="100"/>
        <c:baseTimeUnit val="years"/>
      </c:dateAx>
      <c:valAx>
        <c:axId val="1006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2F-4CCC-96F1-A58A2F69A28A}"/>
            </c:ext>
          </c:extLst>
        </c:ser>
        <c:dLbls>
          <c:showLegendKey val="0"/>
          <c:showVal val="0"/>
          <c:showCatName val="0"/>
          <c:showSerName val="0"/>
          <c:showPercent val="0"/>
          <c:showBubbleSize val="0"/>
        </c:dLbls>
        <c:gapWidth val="150"/>
        <c:axId val="100748672"/>
        <c:axId val="10075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38.11</c:v>
                </c:pt>
                <c:pt idx="1">
                  <c:v>39.03</c:v>
                </c:pt>
                <c:pt idx="2">
                  <c:v>26.18</c:v>
                </c:pt>
                <c:pt idx="3">
                  <c:v>25.86</c:v>
                </c:pt>
                <c:pt idx="4">
                  <c:v>25.76</c:v>
                </c:pt>
              </c:numCache>
            </c:numRef>
          </c:val>
          <c:smooth val="0"/>
          <c:extLst xmlns:c16r2="http://schemas.microsoft.com/office/drawing/2015/06/chart">
            <c:ext xmlns:c16="http://schemas.microsoft.com/office/drawing/2014/chart" uri="{C3380CC4-5D6E-409C-BE32-E72D297353CC}">
              <c16:uniqueId val="{00000001-312F-4CCC-96F1-A58A2F69A28A}"/>
            </c:ext>
          </c:extLst>
        </c:ser>
        <c:dLbls>
          <c:showLegendKey val="0"/>
          <c:showVal val="0"/>
          <c:showCatName val="0"/>
          <c:showSerName val="0"/>
          <c:showPercent val="0"/>
          <c:showBubbleSize val="0"/>
        </c:dLbls>
        <c:marker val="1"/>
        <c:smooth val="0"/>
        <c:axId val="100748672"/>
        <c:axId val="100754944"/>
      </c:lineChart>
      <c:dateAx>
        <c:axId val="100748672"/>
        <c:scaling>
          <c:orientation val="minMax"/>
        </c:scaling>
        <c:delete val="1"/>
        <c:axPos val="b"/>
        <c:numFmt formatCode="&quot;H&quot;yy" sourceLinked="1"/>
        <c:majorTickMark val="none"/>
        <c:minorTickMark val="none"/>
        <c:tickLblPos val="none"/>
        <c:crossAx val="100754944"/>
        <c:crosses val="autoZero"/>
        <c:auto val="1"/>
        <c:lblOffset val="100"/>
        <c:baseTimeUnit val="years"/>
      </c:dateAx>
      <c:valAx>
        <c:axId val="1007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74.099999999999994</c:v>
                </c:pt>
                <c:pt idx="1">
                  <c:v>85.78</c:v>
                </c:pt>
                <c:pt idx="2">
                  <c:v>79.040000000000006</c:v>
                </c:pt>
                <c:pt idx="3">
                  <c:v>61.88</c:v>
                </c:pt>
                <c:pt idx="4">
                  <c:v>64.98</c:v>
                </c:pt>
              </c:numCache>
            </c:numRef>
          </c:val>
          <c:extLst xmlns:c16r2="http://schemas.microsoft.com/office/drawing/2015/06/chart">
            <c:ext xmlns:c16="http://schemas.microsoft.com/office/drawing/2014/chart" uri="{C3380CC4-5D6E-409C-BE32-E72D297353CC}">
              <c16:uniqueId val="{00000000-C735-40CE-9F36-4D080A533E36}"/>
            </c:ext>
          </c:extLst>
        </c:ser>
        <c:dLbls>
          <c:showLegendKey val="0"/>
          <c:showVal val="0"/>
          <c:showCatName val="0"/>
          <c:showSerName val="0"/>
          <c:showPercent val="0"/>
          <c:showBubbleSize val="0"/>
        </c:dLbls>
        <c:gapWidth val="150"/>
        <c:axId val="100786176"/>
        <c:axId val="10078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69.3</c:v>
                </c:pt>
                <c:pt idx="1">
                  <c:v>66.790000000000006</c:v>
                </c:pt>
                <c:pt idx="2">
                  <c:v>57.3</c:v>
                </c:pt>
                <c:pt idx="3">
                  <c:v>58.23</c:v>
                </c:pt>
                <c:pt idx="4">
                  <c:v>65.56</c:v>
                </c:pt>
              </c:numCache>
            </c:numRef>
          </c:val>
          <c:smooth val="0"/>
          <c:extLst xmlns:c16r2="http://schemas.microsoft.com/office/drawing/2015/06/chart">
            <c:ext xmlns:c16="http://schemas.microsoft.com/office/drawing/2014/chart" uri="{C3380CC4-5D6E-409C-BE32-E72D297353CC}">
              <c16:uniqueId val="{00000001-C735-40CE-9F36-4D080A533E36}"/>
            </c:ext>
          </c:extLst>
        </c:ser>
        <c:dLbls>
          <c:showLegendKey val="0"/>
          <c:showVal val="0"/>
          <c:showCatName val="0"/>
          <c:showSerName val="0"/>
          <c:showPercent val="0"/>
          <c:showBubbleSize val="0"/>
        </c:dLbls>
        <c:marker val="1"/>
        <c:smooth val="0"/>
        <c:axId val="100786176"/>
        <c:axId val="100788096"/>
      </c:lineChart>
      <c:dateAx>
        <c:axId val="100786176"/>
        <c:scaling>
          <c:orientation val="minMax"/>
        </c:scaling>
        <c:delete val="1"/>
        <c:axPos val="b"/>
        <c:numFmt formatCode="&quot;H&quot;yy" sourceLinked="1"/>
        <c:majorTickMark val="none"/>
        <c:minorTickMark val="none"/>
        <c:tickLblPos val="none"/>
        <c:crossAx val="100788096"/>
        <c:crosses val="autoZero"/>
        <c:auto val="1"/>
        <c:lblOffset val="100"/>
        <c:baseTimeUnit val="years"/>
      </c:dateAx>
      <c:valAx>
        <c:axId val="1007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1065.5</c:v>
                </c:pt>
                <c:pt idx="1">
                  <c:v>1081.8399999999999</c:v>
                </c:pt>
                <c:pt idx="2">
                  <c:v>1171.6300000000001</c:v>
                </c:pt>
                <c:pt idx="3">
                  <c:v>1092.76</c:v>
                </c:pt>
                <c:pt idx="4">
                  <c:v>1084.47</c:v>
                </c:pt>
              </c:numCache>
            </c:numRef>
          </c:val>
          <c:extLst xmlns:c16r2="http://schemas.microsoft.com/office/drawing/2015/06/chart">
            <c:ext xmlns:c16="http://schemas.microsoft.com/office/drawing/2014/chart" uri="{C3380CC4-5D6E-409C-BE32-E72D297353CC}">
              <c16:uniqueId val="{00000000-48F0-4AD3-BA01-13839577CA0F}"/>
            </c:ext>
          </c:extLst>
        </c:ser>
        <c:dLbls>
          <c:showLegendKey val="0"/>
          <c:showVal val="0"/>
          <c:showCatName val="0"/>
          <c:showSerName val="0"/>
          <c:showPercent val="0"/>
          <c:showBubbleSize val="0"/>
        </c:dLbls>
        <c:gapWidth val="150"/>
        <c:axId val="100801152"/>
        <c:axId val="10082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798.84</c:v>
                </c:pt>
                <c:pt idx="1">
                  <c:v>692.13</c:v>
                </c:pt>
                <c:pt idx="2">
                  <c:v>807.75</c:v>
                </c:pt>
                <c:pt idx="3">
                  <c:v>812.92</c:v>
                </c:pt>
                <c:pt idx="4">
                  <c:v>765.48</c:v>
                </c:pt>
              </c:numCache>
            </c:numRef>
          </c:val>
          <c:smooth val="0"/>
          <c:extLst xmlns:c16r2="http://schemas.microsoft.com/office/drawing/2015/06/chart">
            <c:ext xmlns:c16="http://schemas.microsoft.com/office/drawing/2014/chart" uri="{C3380CC4-5D6E-409C-BE32-E72D297353CC}">
              <c16:uniqueId val="{00000001-48F0-4AD3-BA01-13839577CA0F}"/>
            </c:ext>
          </c:extLst>
        </c:ser>
        <c:dLbls>
          <c:showLegendKey val="0"/>
          <c:showVal val="0"/>
          <c:showCatName val="0"/>
          <c:showSerName val="0"/>
          <c:showPercent val="0"/>
          <c:showBubbleSize val="0"/>
        </c:dLbls>
        <c:marker val="1"/>
        <c:smooth val="0"/>
        <c:axId val="100801152"/>
        <c:axId val="100827904"/>
      </c:lineChart>
      <c:dateAx>
        <c:axId val="100801152"/>
        <c:scaling>
          <c:orientation val="minMax"/>
        </c:scaling>
        <c:delete val="1"/>
        <c:axPos val="b"/>
        <c:numFmt formatCode="&quot;H&quot;yy" sourceLinked="1"/>
        <c:majorTickMark val="none"/>
        <c:minorTickMark val="none"/>
        <c:tickLblPos val="none"/>
        <c:crossAx val="100827904"/>
        <c:crosses val="autoZero"/>
        <c:auto val="1"/>
        <c:lblOffset val="100"/>
        <c:baseTimeUnit val="years"/>
      </c:dateAx>
      <c:valAx>
        <c:axId val="1008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79.64</c:v>
                </c:pt>
                <c:pt idx="1">
                  <c:v>82.43</c:v>
                </c:pt>
                <c:pt idx="2">
                  <c:v>90.57</c:v>
                </c:pt>
                <c:pt idx="3">
                  <c:v>88.62</c:v>
                </c:pt>
                <c:pt idx="4">
                  <c:v>89.07</c:v>
                </c:pt>
              </c:numCache>
            </c:numRef>
          </c:val>
          <c:extLst xmlns:c16r2="http://schemas.microsoft.com/office/drawing/2015/06/chart">
            <c:ext xmlns:c16="http://schemas.microsoft.com/office/drawing/2014/chart" uri="{C3380CC4-5D6E-409C-BE32-E72D297353CC}">
              <c16:uniqueId val="{00000000-9916-4907-8369-FE7A42EE164C}"/>
            </c:ext>
          </c:extLst>
        </c:ser>
        <c:dLbls>
          <c:showLegendKey val="0"/>
          <c:showVal val="0"/>
          <c:showCatName val="0"/>
          <c:showSerName val="0"/>
          <c:showPercent val="0"/>
          <c:showBubbleSize val="0"/>
        </c:dLbls>
        <c:gapWidth val="150"/>
        <c:axId val="100854784"/>
        <c:axId val="1009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86.85</c:v>
                </c:pt>
                <c:pt idx="1">
                  <c:v>88.98</c:v>
                </c:pt>
                <c:pt idx="2">
                  <c:v>86.94</c:v>
                </c:pt>
                <c:pt idx="3">
                  <c:v>85.4</c:v>
                </c:pt>
                <c:pt idx="4">
                  <c:v>87.8</c:v>
                </c:pt>
              </c:numCache>
            </c:numRef>
          </c:val>
          <c:smooth val="0"/>
          <c:extLst xmlns:c16r2="http://schemas.microsoft.com/office/drawing/2015/06/chart">
            <c:ext xmlns:c16="http://schemas.microsoft.com/office/drawing/2014/chart" uri="{C3380CC4-5D6E-409C-BE32-E72D297353CC}">
              <c16:uniqueId val="{00000001-9916-4907-8369-FE7A42EE164C}"/>
            </c:ext>
          </c:extLst>
        </c:ser>
        <c:dLbls>
          <c:showLegendKey val="0"/>
          <c:showVal val="0"/>
          <c:showCatName val="0"/>
          <c:showSerName val="0"/>
          <c:showPercent val="0"/>
          <c:showBubbleSize val="0"/>
        </c:dLbls>
        <c:marker val="1"/>
        <c:smooth val="0"/>
        <c:axId val="100854784"/>
        <c:axId val="100926592"/>
      </c:lineChart>
      <c:dateAx>
        <c:axId val="100854784"/>
        <c:scaling>
          <c:orientation val="minMax"/>
        </c:scaling>
        <c:delete val="1"/>
        <c:axPos val="b"/>
        <c:numFmt formatCode="&quot;H&quot;yy" sourceLinked="1"/>
        <c:majorTickMark val="none"/>
        <c:minorTickMark val="none"/>
        <c:tickLblPos val="none"/>
        <c:crossAx val="100926592"/>
        <c:crosses val="autoZero"/>
        <c:auto val="1"/>
        <c:lblOffset val="100"/>
        <c:baseTimeUnit val="years"/>
      </c:dateAx>
      <c:valAx>
        <c:axId val="1009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180.5</c:v>
                </c:pt>
                <c:pt idx="1">
                  <c:v>175.32</c:v>
                </c:pt>
                <c:pt idx="2">
                  <c:v>161.12</c:v>
                </c:pt>
                <c:pt idx="3">
                  <c:v>163.65</c:v>
                </c:pt>
                <c:pt idx="4">
                  <c:v>163.16999999999999</c:v>
                </c:pt>
              </c:numCache>
            </c:numRef>
          </c:val>
          <c:extLst xmlns:c16r2="http://schemas.microsoft.com/office/drawing/2015/06/chart">
            <c:ext xmlns:c16="http://schemas.microsoft.com/office/drawing/2014/chart" uri="{C3380CC4-5D6E-409C-BE32-E72D297353CC}">
              <c16:uniqueId val="{00000000-FA92-4BD3-94B0-F7C5F10ADE7D}"/>
            </c:ext>
          </c:extLst>
        </c:ser>
        <c:dLbls>
          <c:showLegendKey val="0"/>
          <c:showVal val="0"/>
          <c:showCatName val="0"/>
          <c:showSerName val="0"/>
          <c:showPercent val="0"/>
          <c:showBubbleSize val="0"/>
        </c:dLbls>
        <c:gapWidth val="150"/>
        <c:axId val="100957184"/>
        <c:axId val="1009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177.15</c:v>
                </c:pt>
                <c:pt idx="1">
                  <c:v>175.05</c:v>
                </c:pt>
                <c:pt idx="2">
                  <c:v>179.63</c:v>
                </c:pt>
                <c:pt idx="3">
                  <c:v>188.57</c:v>
                </c:pt>
                <c:pt idx="4">
                  <c:v>187.69</c:v>
                </c:pt>
              </c:numCache>
            </c:numRef>
          </c:val>
          <c:smooth val="0"/>
          <c:extLst xmlns:c16r2="http://schemas.microsoft.com/office/drawing/2015/06/chart">
            <c:ext xmlns:c16="http://schemas.microsoft.com/office/drawing/2014/chart" uri="{C3380CC4-5D6E-409C-BE32-E72D297353CC}">
              <c16:uniqueId val="{00000001-FA92-4BD3-94B0-F7C5F10ADE7D}"/>
            </c:ext>
          </c:extLst>
        </c:ser>
        <c:dLbls>
          <c:showLegendKey val="0"/>
          <c:showVal val="0"/>
          <c:showCatName val="0"/>
          <c:showSerName val="0"/>
          <c:showPercent val="0"/>
          <c:showBubbleSize val="0"/>
        </c:dLbls>
        <c:marker val="1"/>
        <c:smooth val="0"/>
        <c:axId val="100957184"/>
        <c:axId val="100963456"/>
      </c:lineChart>
      <c:dateAx>
        <c:axId val="100957184"/>
        <c:scaling>
          <c:orientation val="minMax"/>
        </c:scaling>
        <c:delete val="1"/>
        <c:axPos val="b"/>
        <c:numFmt formatCode="&quot;H&quot;yy" sourceLinked="1"/>
        <c:majorTickMark val="none"/>
        <c:minorTickMark val="none"/>
        <c:tickLblPos val="none"/>
        <c:crossAx val="100963456"/>
        <c:crosses val="autoZero"/>
        <c:auto val="1"/>
        <c:lblOffset val="100"/>
        <c:baseTimeUnit val="years"/>
      </c:dateAx>
      <c:valAx>
        <c:axId val="1009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63.6</c:v>
                </c:pt>
                <c:pt idx="1">
                  <c:v>65.5</c:v>
                </c:pt>
                <c:pt idx="2">
                  <c:v>58.74</c:v>
                </c:pt>
                <c:pt idx="3">
                  <c:v>55.53</c:v>
                </c:pt>
                <c:pt idx="4">
                  <c:v>61.93</c:v>
                </c:pt>
              </c:numCache>
            </c:numRef>
          </c:val>
          <c:extLst xmlns:c16r2="http://schemas.microsoft.com/office/drawing/2015/06/chart">
            <c:ext xmlns:c16="http://schemas.microsoft.com/office/drawing/2014/chart" uri="{C3380CC4-5D6E-409C-BE32-E72D297353CC}">
              <c16:uniqueId val="{00000000-60B7-4D22-903B-037B8D6A1C67}"/>
            </c:ext>
          </c:extLst>
        </c:ser>
        <c:dLbls>
          <c:showLegendKey val="0"/>
          <c:showVal val="0"/>
          <c:showCatName val="0"/>
          <c:showSerName val="0"/>
          <c:showPercent val="0"/>
          <c:showBubbleSize val="0"/>
        </c:dLbls>
        <c:gapWidth val="150"/>
        <c:axId val="100990336"/>
        <c:axId val="10099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54.05</c:v>
                </c:pt>
                <c:pt idx="1">
                  <c:v>57.54</c:v>
                </c:pt>
                <c:pt idx="2">
                  <c:v>55.55</c:v>
                </c:pt>
                <c:pt idx="3">
                  <c:v>55.84</c:v>
                </c:pt>
                <c:pt idx="4">
                  <c:v>55.78</c:v>
                </c:pt>
              </c:numCache>
            </c:numRef>
          </c:val>
          <c:smooth val="0"/>
          <c:extLst xmlns:c16r2="http://schemas.microsoft.com/office/drawing/2015/06/chart">
            <c:ext xmlns:c16="http://schemas.microsoft.com/office/drawing/2014/chart" uri="{C3380CC4-5D6E-409C-BE32-E72D297353CC}">
              <c16:uniqueId val="{00000001-60B7-4D22-903B-037B8D6A1C67}"/>
            </c:ext>
          </c:extLst>
        </c:ser>
        <c:dLbls>
          <c:showLegendKey val="0"/>
          <c:showVal val="0"/>
          <c:showCatName val="0"/>
          <c:showSerName val="0"/>
          <c:showPercent val="0"/>
          <c:showBubbleSize val="0"/>
        </c:dLbls>
        <c:marker val="1"/>
        <c:smooth val="0"/>
        <c:axId val="100990336"/>
        <c:axId val="100996608"/>
      </c:lineChart>
      <c:dateAx>
        <c:axId val="100990336"/>
        <c:scaling>
          <c:orientation val="minMax"/>
        </c:scaling>
        <c:delete val="1"/>
        <c:axPos val="b"/>
        <c:numFmt formatCode="&quot;H&quot;yy" sourceLinked="1"/>
        <c:majorTickMark val="none"/>
        <c:minorTickMark val="none"/>
        <c:tickLblPos val="none"/>
        <c:crossAx val="100996608"/>
        <c:crosses val="autoZero"/>
        <c:auto val="1"/>
        <c:lblOffset val="100"/>
        <c:baseTimeUnit val="years"/>
      </c:dateAx>
      <c:valAx>
        <c:axId val="1009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94.65</c:v>
                </c:pt>
                <c:pt idx="1">
                  <c:v>95.21</c:v>
                </c:pt>
                <c:pt idx="2">
                  <c:v>96.18</c:v>
                </c:pt>
                <c:pt idx="3">
                  <c:v>97.12</c:v>
                </c:pt>
                <c:pt idx="4">
                  <c:v>97.61</c:v>
                </c:pt>
              </c:numCache>
            </c:numRef>
          </c:val>
          <c:extLst xmlns:c16r2="http://schemas.microsoft.com/office/drawing/2015/06/chart">
            <c:ext xmlns:c16="http://schemas.microsoft.com/office/drawing/2014/chart" uri="{C3380CC4-5D6E-409C-BE32-E72D297353CC}">
              <c16:uniqueId val="{00000000-CAB8-49F6-A42F-5F8F54BAAE5A}"/>
            </c:ext>
          </c:extLst>
        </c:ser>
        <c:dLbls>
          <c:showLegendKey val="0"/>
          <c:showVal val="0"/>
          <c:showCatName val="0"/>
          <c:showSerName val="0"/>
          <c:showPercent val="0"/>
          <c:showBubbleSize val="0"/>
        </c:dLbls>
        <c:gapWidth val="150"/>
        <c:axId val="101031936"/>
        <c:axId val="10103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92.88</c:v>
                </c:pt>
                <c:pt idx="1">
                  <c:v>92.87</c:v>
                </c:pt>
                <c:pt idx="2">
                  <c:v>91.64</c:v>
                </c:pt>
                <c:pt idx="3">
                  <c:v>92.34</c:v>
                </c:pt>
                <c:pt idx="4">
                  <c:v>91.78</c:v>
                </c:pt>
              </c:numCache>
            </c:numRef>
          </c:val>
          <c:smooth val="0"/>
          <c:extLst xmlns:c16r2="http://schemas.microsoft.com/office/drawing/2015/06/chart">
            <c:ext xmlns:c16="http://schemas.microsoft.com/office/drawing/2014/chart" uri="{C3380CC4-5D6E-409C-BE32-E72D297353CC}">
              <c16:uniqueId val="{00000001-CAB8-49F6-A42F-5F8F54BAAE5A}"/>
            </c:ext>
          </c:extLst>
        </c:ser>
        <c:dLbls>
          <c:showLegendKey val="0"/>
          <c:showVal val="0"/>
          <c:showCatName val="0"/>
          <c:showSerName val="0"/>
          <c:showPercent val="0"/>
          <c:showBubbleSize val="0"/>
        </c:dLbls>
        <c:marker val="1"/>
        <c:smooth val="0"/>
        <c:axId val="101031936"/>
        <c:axId val="101033856"/>
      </c:lineChart>
      <c:dateAx>
        <c:axId val="101031936"/>
        <c:scaling>
          <c:orientation val="minMax"/>
        </c:scaling>
        <c:delete val="1"/>
        <c:axPos val="b"/>
        <c:numFmt formatCode="&quot;H&quot;yy" sourceLinked="1"/>
        <c:majorTickMark val="none"/>
        <c:minorTickMark val="none"/>
        <c:tickLblPos val="none"/>
        <c:crossAx val="101033856"/>
        <c:crosses val="autoZero"/>
        <c:auto val="1"/>
        <c:lblOffset val="100"/>
        <c:baseTimeUnit val="years"/>
      </c:dateAx>
      <c:valAx>
        <c:axId val="1010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長門市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32336</v>
      </c>
      <c r="AM8" s="42"/>
      <c r="AN8" s="42"/>
      <c r="AO8" s="42"/>
      <c r="AP8" s="42"/>
      <c r="AQ8" s="42"/>
      <c r="AR8" s="42"/>
      <c r="AS8" s="42"/>
      <c r="AT8" s="35">
        <f>データ!T6</f>
        <v>357.31</v>
      </c>
      <c r="AU8" s="35"/>
      <c r="AV8" s="35"/>
      <c r="AW8" s="35"/>
      <c r="AX8" s="35"/>
      <c r="AY8" s="35"/>
      <c r="AZ8" s="35"/>
      <c r="BA8" s="35"/>
      <c r="BB8" s="35">
        <f>データ!U6</f>
        <v>90.5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64.61</v>
      </c>
      <c r="J10" s="35"/>
      <c r="K10" s="35"/>
      <c r="L10" s="35"/>
      <c r="M10" s="35"/>
      <c r="N10" s="35"/>
      <c r="O10" s="35"/>
      <c r="P10" s="35">
        <f>データ!P6</f>
        <v>44.33</v>
      </c>
      <c r="Q10" s="35"/>
      <c r="R10" s="35"/>
      <c r="S10" s="35"/>
      <c r="T10" s="35"/>
      <c r="U10" s="35"/>
      <c r="V10" s="35"/>
      <c r="W10" s="35">
        <f>データ!Q6</f>
        <v>63.12</v>
      </c>
      <c r="X10" s="35"/>
      <c r="Y10" s="35"/>
      <c r="Z10" s="35"/>
      <c r="AA10" s="35"/>
      <c r="AB10" s="35"/>
      <c r="AC10" s="35"/>
      <c r="AD10" s="42">
        <f>データ!R6</f>
        <v>2915</v>
      </c>
      <c r="AE10" s="42"/>
      <c r="AF10" s="42"/>
      <c r="AG10" s="42"/>
      <c r="AH10" s="42"/>
      <c r="AI10" s="42"/>
      <c r="AJ10" s="42"/>
      <c r="AK10" s="2"/>
      <c r="AL10" s="42">
        <f>データ!V6</f>
        <v>14198</v>
      </c>
      <c r="AM10" s="42"/>
      <c r="AN10" s="42"/>
      <c r="AO10" s="42"/>
      <c r="AP10" s="42"/>
      <c r="AQ10" s="42"/>
      <c r="AR10" s="42"/>
      <c r="AS10" s="42"/>
      <c r="AT10" s="35">
        <f>データ!W6</f>
        <v>6.48</v>
      </c>
      <c r="AU10" s="35"/>
      <c r="AV10" s="35"/>
      <c r="AW10" s="35"/>
      <c r="AX10" s="35"/>
      <c r="AY10" s="35"/>
      <c r="AZ10" s="35"/>
      <c r="BA10" s="35"/>
      <c r="BB10" s="35">
        <f>データ!X6</f>
        <v>2191.0500000000002</v>
      </c>
      <c r="BC10" s="35"/>
      <c r="BD10" s="35"/>
      <c r="BE10" s="35"/>
      <c r="BF10" s="35"/>
      <c r="BG10" s="35"/>
      <c r="BH10" s="35"/>
      <c r="BI10" s="35"/>
      <c r="BJ10" s="2"/>
      <c r="BK10" s="2"/>
      <c r="BL10" s="73" t="s">
        <v>22</v>
      </c>
      <c r="BM10" s="74"/>
      <c r="BN10" s="75" t="s">
        <v>23</v>
      </c>
      <c r="BO10" s="75"/>
      <c r="BP10" s="75"/>
      <c r="BQ10" s="75"/>
      <c r="BR10" s="75"/>
      <c r="BS10" s="75"/>
      <c r="BT10" s="75"/>
      <c r="BU10" s="75"/>
      <c r="BV10" s="75"/>
      <c r="BW10" s="75"/>
      <c r="BX10" s="75"/>
      <c r="BY10" s="7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26</v>
      </c>
      <c r="BM14" s="62"/>
      <c r="BN14" s="62"/>
      <c r="BO14" s="62"/>
      <c r="BP14" s="62"/>
      <c r="BQ14" s="62"/>
      <c r="BR14" s="62"/>
      <c r="BS14" s="62"/>
      <c r="BT14" s="62"/>
      <c r="BU14" s="62"/>
      <c r="BV14" s="62"/>
      <c r="BW14" s="62"/>
      <c r="BX14" s="62"/>
      <c r="BY14" s="62"/>
      <c r="BZ14" s="63"/>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114</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113</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115</v>
      </c>
      <c r="BM47" s="68"/>
      <c r="BN47" s="68"/>
      <c r="BO47" s="68"/>
      <c r="BP47" s="68"/>
      <c r="BQ47" s="68"/>
      <c r="BR47" s="68"/>
      <c r="BS47" s="68"/>
      <c r="BT47" s="68"/>
      <c r="BU47" s="68"/>
      <c r="BV47" s="68"/>
      <c r="BW47" s="68"/>
      <c r="BX47" s="68"/>
      <c r="BY47" s="68"/>
      <c r="BZ47" s="6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8"/>
      <c r="BN48" s="68"/>
      <c r="BO48" s="68"/>
      <c r="BP48" s="68"/>
      <c r="BQ48" s="68"/>
      <c r="BR48" s="68"/>
      <c r="BS48" s="68"/>
      <c r="BT48" s="68"/>
      <c r="BU48" s="68"/>
      <c r="BV48" s="68"/>
      <c r="BW48" s="68"/>
      <c r="BX48" s="68"/>
      <c r="BY48" s="68"/>
      <c r="BZ48" s="6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8"/>
      <c r="BN49" s="68"/>
      <c r="BO49" s="68"/>
      <c r="BP49" s="68"/>
      <c r="BQ49" s="68"/>
      <c r="BR49" s="68"/>
      <c r="BS49" s="68"/>
      <c r="BT49" s="68"/>
      <c r="BU49" s="68"/>
      <c r="BV49" s="68"/>
      <c r="BW49" s="68"/>
      <c r="BX49" s="68"/>
      <c r="BY49" s="68"/>
      <c r="BZ49" s="6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8"/>
      <c r="BN50" s="68"/>
      <c r="BO50" s="68"/>
      <c r="BP50" s="68"/>
      <c r="BQ50" s="68"/>
      <c r="BR50" s="68"/>
      <c r="BS50" s="68"/>
      <c r="BT50" s="68"/>
      <c r="BU50" s="68"/>
      <c r="BV50" s="68"/>
      <c r="BW50" s="68"/>
      <c r="BX50" s="68"/>
      <c r="BY50" s="68"/>
      <c r="BZ50" s="6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8"/>
      <c r="BN51" s="68"/>
      <c r="BO51" s="68"/>
      <c r="BP51" s="68"/>
      <c r="BQ51" s="68"/>
      <c r="BR51" s="68"/>
      <c r="BS51" s="68"/>
      <c r="BT51" s="68"/>
      <c r="BU51" s="68"/>
      <c r="BV51" s="68"/>
      <c r="BW51" s="68"/>
      <c r="BX51" s="68"/>
      <c r="BY51" s="68"/>
      <c r="BZ51" s="6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8"/>
      <c r="BN52" s="68"/>
      <c r="BO52" s="68"/>
      <c r="BP52" s="68"/>
      <c r="BQ52" s="68"/>
      <c r="BR52" s="68"/>
      <c r="BS52" s="68"/>
      <c r="BT52" s="68"/>
      <c r="BU52" s="68"/>
      <c r="BV52" s="68"/>
      <c r="BW52" s="68"/>
      <c r="BX52" s="68"/>
      <c r="BY52" s="68"/>
      <c r="BZ52" s="6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8"/>
      <c r="BN53" s="68"/>
      <c r="BO53" s="68"/>
      <c r="BP53" s="68"/>
      <c r="BQ53" s="68"/>
      <c r="BR53" s="68"/>
      <c r="BS53" s="68"/>
      <c r="BT53" s="68"/>
      <c r="BU53" s="68"/>
      <c r="BV53" s="68"/>
      <c r="BW53" s="68"/>
      <c r="BX53" s="68"/>
      <c r="BY53" s="68"/>
      <c r="BZ53" s="6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8"/>
      <c r="BN54" s="68"/>
      <c r="BO54" s="68"/>
      <c r="BP54" s="68"/>
      <c r="BQ54" s="68"/>
      <c r="BR54" s="68"/>
      <c r="BS54" s="68"/>
      <c r="BT54" s="68"/>
      <c r="BU54" s="68"/>
      <c r="BV54" s="68"/>
      <c r="BW54" s="68"/>
      <c r="BX54" s="68"/>
      <c r="BY54" s="68"/>
      <c r="BZ54" s="6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8"/>
      <c r="BN55" s="68"/>
      <c r="BO55" s="68"/>
      <c r="BP55" s="68"/>
      <c r="BQ55" s="68"/>
      <c r="BR55" s="68"/>
      <c r="BS55" s="68"/>
      <c r="BT55" s="68"/>
      <c r="BU55" s="68"/>
      <c r="BV55" s="68"/>
      <c r="BW55" s="68"/>
      <c r="BX55" s="68"/>
      <c r="BY55" s="68"/>
      <c r="BZ55" s="6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8"/>
      <c r="BN56" s="68"/>
      <c r="BO56" s="68"/>
      <c r="BP56" s="68"/>
      <c r="BQ56" s="68"/>
      <c r="BR56" s="68"/>
      <c r="BS56" s="68"/>
      <c r="BT56" s="68"/>
      <c r="BU56" s="68"/>
      <c r="BV56" s="68"/>
      <c r="BW56" s="68"/>
      <c r="BX56" s="68"/>
      <c r="BY56" s="68"/>
      <c r="BZ56" s="6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8"/>
      <c r="BN57" s="68"/>
      <c r="BO57" s="68"/>
      <c r="BP57" s="68"/>
      <c r="BQ57" s="68"/>
      <c r="BR57" s="68"/>
      <c r="BS57" s="68"/>
      <c r="BT57" s="68"/>
      <c r="BU57" s="68"/>
      <c r="BV57" s="68"/>
      <c r="BW57" s="68"/>
      <c r="BX57" s="68"/>
      <c r="BY57" s="68"/>
      <c r="BZ57" s="6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8"/>
      <c r="BN58" s="68"/>
      <c r="BO58" s="68"/>
      <c r="BP58" s="68"/>
      <c r="BQ58" s="68"/>
      <c r="BR58" s="68"/>
      <c r="BS58" s="68"/>
      <c r="BT58" s="68"/>
      <c r="BU58" s="68"/>
      <c r="BV58" s="68"/>
      <c r="BW58" s="68"/>
      <c r="BX58" s="68"/>
      <c r="BY58" s="68"/>
      <c r="BZ58" s="6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8"/>
      <c r="BN59" s="68"/>
      <c r="BO59" s="68"/>
      <c r="BP59" s="68"/>
      <c r="BQ59" s="68"/>
      <c r="BR59" s="68"/>
      <c r="BS59" s="68"/>
      <c r="BT59" s="68"/>
      <c r="BU59" s="68"/>
      <c r="BV59" s="68"/>
      <c r="BW59" s="68"/>
      <c r="BX59" s="68"/>
      <c r="BY59" s="68"/>
      <c r="BZ59" s="69"/>
    </row>
    <row r="60" spans="1:78" ht="13.5" customHeight="1" x14ac:dyDescent="0.15">
      <c r="A60" s="2"/>
      <c r="B60" s="58" t="s">
        <v>27</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7"/>
      <c r="BM60" s="68"/>
      <c r="BN60" s="68"/>
      <c r="BO60" s="68"/>
      <c r="BP60" s="68"/>
      <c r="BQ60" s="68"/>
      <c r="BR60" s="68"/>
      <c r="BS60" s="68"/>
      <c r="BT60" s="68"/>
      <c r="BU60" s="68"/>
      <c r="BV60" s="68"/>
      <c r="BW60" s="68"/>
      <c r="BX60" s="68"/>
      <c r="BY60" s="68"/>
      <c r="BZ60" s="69"/>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7"/>
      <c r="BM61" s="68"/>
      <c r="BN61" s="68"/>
      <c r="BO61" s="68"/>
      <c r="BP61" s="68"/>
      <c r="BQ61" s="68"/>
      <c r="BR61" s="68"/>
      <c r="BS61" s="68"/>
      <c r="BT61" s="68"/>
      <c r="BU61" s="68"/>
      <c r="BV61" s="68"/>
      <c r="BW61" s="68"/>
      <c r="BX61" s="68"/>
      <c r="BY61" s="68"/>
      <c r="BZ61" s="6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8"/>
      <c r="BN62" s="68"/>
      <c r="BO62" s="68"/>
      <c r="BP62" s="68"/>
      <c r="BQ62" s="68"/>
      <c r="BR62" s="68"/>
      <c r="BS62" s="68"/>
      <c r="BT62" s="68"/>
      <c r="BU62" s="68"/>
      <c r="BV62" s="68"/>
      <c r="BW62" s="68"/>
      <c r="BX62" s="68"/>
      <c r="BY62" s="68"/>
      <c r="BZ62" s="6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0"/>
      <c r="BM63" s="71"/>
      <c r="BN63" s="71"/>
      <c r="BO63" s="71"/>
      <c r="BP63" s="71"/>
      <c r="BQ63" s="71"/>
      <c r="BR63" s="71"/>
      <c r="BS63" s="71"/>
      <c r="BT63" s="71"/>
      <c r="BU63" s="71"/>
      <c r="BV63" s="71"/>
      <c r="BW63" s="71"/>
      <c r="BX63" s="71"/>
      <c r="BY63" s="71"/>
      <c r="BZ63" s="7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28</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112</v>
      </c>
      <c r="BM66" s="68"/>
      <c r="BN66" s="68"/>
      <c r="BO66" s="68"/>
      <c r="BP66" s="68"/>
      <c r="BQ66" s="68"/>
      <c r="BR66" s="68"/>
      <c r="BS66" s="68"/>
      <c r="BT66" s="68"/>
      <c r="BU66" s="68"/>
      <c r="BV66" s="68"/>
      <c r="BW66" s="68"/>
      <c r="BX66" s="68"/>
      <c r="BY66" s="68"/>
      <c r="BZ66" s="6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8"/>
      <c r="BN67" s="68"/>
      <c r="BO67" s="68"/>
      <c r="BP67" s="68"/>
      <c r="BQ67" s="68"/>
      <c r="BR67" s="68"/>
      <c r="BS67" s="68"/>
      <c r="BT67" s="68"/>
      <c r="BU67" s="68"/>
      <c r="BV67" s="68"/>
      <c r="BW67" s="68"/>
      <c r="BX67" s="68"/>
      <c r="BY67" s="68"/>
      <c r="BZ67" s="6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8"/>
      <c r="BN68" s="68"/>
      <c r="BO68" s="68"/>
      <c r="BP68" s="68"/>
      <c r="BQ68" s="68"/>
      <c r="BR68" s="68"/>
      <c r="BS68" s="68"/>
      <c r="BT68" s="68"/>
      <c r="BU68" s="68"/>
      <c r="BV68" s="68"/>
      <c r="BW68" s="68"/>
      <c r="BX68" s="68"/>
      <c r="BY68" s="68"/>
      <c r="BZ68" s="6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8"/>
      <c r="BN69" s="68"/>
      <c r="BO69" s="68"/>
      <c r="BP69" s="68"/>
      <c r="BQ69" s="68"/>
      <c r="BR69" s="68"/>
      <c r="BS69" s="68"/>
      <c r="BT69" s="68"/>
      <c r="BU69" s="68"/>
      <c r="BV69" s="68"/>
      <c r="BW69" s="68"/>
      <c r="BX69" s="68"/>
      <c r="BY69" s="68"/>
      <c r="BZ69" s="6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8"/>
      <c r="BN70" s="68"/>
      <c r="BO70" s="68"/>
      <c r="BP70" s="68"/>
      <c r="BQ70" s="68"/>
      <c r="BR70" s="68"/>
      <c r="BS70" s="68"/>
      <c r="BT70" s="68"/>
      <c r="BU70" s="68"/>
      <c r="BV70" s="68"/>
      <c r="BW70" s="68"/>
      <c r="BX70" s="68"/>
      <c r="BY70" s="68"/>
      <c r="BZ70" s="6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8"/>
      <c r="BN71" s="68"/>
      <c r="BO71" s="68"/>
      <c r="BP71" s="68"/>
      <c r="BQ71" s="68"/>
      <c r="BR71" s="68"/>
      <c r="BS71" s="68"/>
      <c r="BT71" s="68"/>
      <c r="BU71" s="68"/>
      <c r="BV71" s="68"/>
      <c r="BW71" s="68"/>
      <c r="BX71" s="68"/>
      <c r="BY71" s="68"/>
      <c r="BZ71" s="6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8"/>
      <c r="BN72" s="68"/>
      <c r="BO72" s="68"/>
      <c r="BP72" s="68"/>
      <c r="BQ72" s="68"/>
      <c r="BR72" s="68"/>
      <c r="BS72" s="68"/>
      <c r="BT72" s="68"/>
      <c r="BU72" s="68"/>
      <c r="BV72" s="68"/>
      <c r="BW72" s="68"/>
      <c r="BX72" s="68"/>
      <c r="BY72" s="68"/>
      <c r="BZ72" s="6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8"/>
      <c r="BN73" s="68"/>
      <c r="BO73" s="68"/>
      <c r="BP73" s="68"/>
      <c r="BQ73" s="68"/>
      <c r="BR73" s="68"/>
      <c r="BS73" s="68"/>
      <c r="BT73" s="68"/>
      <c r="BU73" s="68"/>
      <c r="BV73" s="68"/>
      <c r="BW73" s="68"/>
      <c r="BX73" s="68"/>
      <c r="BY73" s="68"/>
      <c r="BZ73" s="6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8"/>
      <c r="BN74" s="68"/>
      <c r="BO74" s="68"/>
      <c r="BP74" s="68"/>
      <c r="BQ74" s="68"/>
      <c r="BR74" s="68"/>
      <c r="BS74" s="68"/>
      <c r="BT74" s="68"/>
      <c r="BU74" s="68"/>
      <c r="BV74" s="68"/>
      <c r="BW74" s="68"/>
      <c r="BX74" s="68"/>
      <c r="BY74" s="68"/>
      <c r="BZ74" s="6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8"/>
      <c r="BN75" s="68"/>
      <c r="BO75" s="68"/>
      <c r="BP75" s="68"/>
      <c r="BQ75" s="68"/>
      <c r="BR75" s="68"/>
      <c r="BS75" s="68"/>
      <c r="BT75" s="68"/>
      <c r="BU75" s="68"/>
      <c r="BV75" s="68"/>
      <c r="BW75" s="68"/>
      <c r="BX75" s="68"/>
      <c r="BY75" s="68"/>
      <c r="BZ75" s="6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8"/>
      <c r="BN76" s="68"/>
      <c r="BO76" s="68"/>
      <c r="BP76" s="68"/>
      <c r="BQ76" s="68"/>
      <c r="BR76" s="68"/>
      <c r="BS76" s="68"/>
      <c r="BT76" s="68"/>
      <c r="BU76" s="68"/>
      <c r="BV76" s="68"/>
      <c r="BW76" s="68"/>
      <c r="BX76" s="68"/>
      <c r="BY76" s="68"/>
      <c r="BZ76" s="6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8"/>
      <c r="BN77" s="68"/>
      <c r="BO77" s="68"/>
      <c r="BP77" s="68"/>
      <c r="BQ77" s="68"/>
      <c r="BR77" s="68"/>
      <c r="BS77" s="68"/>
      <c r="BT77" s="68"/>
      <c r="BU77" s="68"/>
      <c r="BV77" s="68"/>
      <c r="BW77" s="68"/>
      <c r="BX77" s="68"/>
      <c r="BY77" s="68"/>
      <c r="BZ77" s="6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8"/>
      <c r="BN78" s="68"/>
      <c r="BO78" s="68"/>
      <c r="BP78" s="68"/>
      <c r="BQ78" s="68"/>
      <c r="BR78" s="68"/>
      <c r="BS78" s="68"/>
      <c r="BT78" s="68"/>
      <c r="BU78" s="68"/>
      <c r="BV78" s="68"/>
      <c r="BW78" s="68"/>
      <c r="BX78" s="68"/>
      <c r="BY78" s="68"/>
      <c r="BZ78" s="6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8"/>
      <c r="BN79" s="68"/>
      <c r="BO79" s="68"/>
      <c r="BP79" s="68"/>
      <c r="BQ79" s="68"/>
      <c r="BR79" s="68"/>
      <c r="BS79" s="68"/>
      <c r="BT79" s="68"/>
      <c r="BU79" s="68"/>
      <c r="BV79" s="68"/>
      <c r="BW79" s="68"/>
      <c r="BX79" s="68"/>
      <c r="BY79" s="68"/>
      <c r="BZ79" s="6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8"/>
      <c r="BN80" s="68"/>
      <c r="BO80" s="68"/>
      <c r="BP80" s="68"/>
      <c r="BQ80" s="68"/>
      <c r="BR80" s="68"/>
      <c r="BS80" s="68"/>
      <c r="BT80" s="68"/>
      <c r="BU80" s="68"/>
      <c r="BV80" s="68"/>
      <c r="BW80" s="68"/>
      <c r="BX80" s="68"/>
      <c r="BY80" s="68"/>
      <c r="BZ80" s="6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8"/>
      <c r="BN81" s="68"/>
      <c r="BO81" s="68"/>
      <c r="BP81" s="68"/>
      <c r="BQ81" s="68"/>
      <c r="BR81" s="68"/>
      <c r="BS81" s="68"/>
      <c r="BT81" s="68"/>
      <c r="BU81" s="68"/>
      <c r="BV81" s="68"/>
      <c r="BW81" s="68"/>
      <c r="BX81" s="68"/>
      <c r="BY81" s="68"/>
      <c r="BZ81" s="6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15">
      <c r="C83" s="77" t="s">
        <v>29</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30</v>
      </c>
      <c r="C84" s="12"/>
      <c r="D84" s="12"/>
      <c r="E84" s="12" t="s">
        <v>31</v>
      </c>
      <c r="F84" s="12" t="s">
        <v>32</v>
      </c>
      <c r="G84" s="12" t="s">
        <v>33</v>
      </c>
      <c r="H84" s="12" t="s">
        <v>34</v>
      </c>
      <c r="I84" s="12" t="s">
        <v>35</v>
      </c>
      <c r="J84" s="12" t="s">
        <v>36</v>
      </c>
      <c r="K84" s="12" t="s">
        <v>37</v>
      </c>
      <c r="L84" s="12" t="s">
        <v>38</v>
      </c>
      <c r="M84" s="12" t="s">
        <v>39</v>
      </c>
      <c r="N84" s="12" t="s">
        <v>40</v>
      </c>
      <c r="O84" s="12" t="s">
        <v>41</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v0XwUYUr+fFZIFugZP3Wd0zvWqSpG+/B2gKceTzn0g8/M+f7+sW3XVFFA91226XGWr2Xkx0By4HjuakicAXPQ==" saltValue="fM4AVoVteX2PVQrXrLC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42</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43</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44</v>
      </c>
      <c r="B3" s="15" t="s">
        <v>45</v>
      </c>
      <c r="C3" s="15" t="s">
        <v>46</v>
      </c>
      <c r="D3" s="15" t="s">
        <v>47</v>
      </c>
      <c r="E3" s="15" t="s">
        <v>48</v>
      </c>
      <c r="F3" s="15" t="s">
        <v>49</v>
      </c>
      <c r="G3" s="15" t="s">
        <v>50</v>
      </c>
      <c r="H3" s="79" t="s">
        <v>51</v>
      </c>
      <c r="I3" s="80"/>
      <c r="J3" s="80"/>
      <c r="K3" s="80"/>
      <c r="L3" s="80"/>
      <c r="M3" s="80"/>
      <c r="N3" s="80"/>
      <c r="O3" s="80"/>
      <c r="P3" s="80"/>
      <c r="Q3" s="80"/>
      <c r="R3" s="80"/>
      <c r="S3" s="80"/>
      <c r="T3" s="80"/>
      <c r="U3" s="80"/>
      <c r="V3" s="80"/>
      <c r="W3" s="80"/>
      <c r="X3" s="81"/>
      <c r="Y3" s="85" t="s">
        <v>52</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53</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30</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352110</v>
      </c>
      <c r="D6" s="19">
        <f t="shared" si="3"/>
        <v>46</v>
      </c>
      <c r="E6" s="19">
        <f t="shared" si="3"/>
        <v>17</v>
      </c>
      <c r="F6" s="19">
        <f t="shared" si="3"/>
        <v>1</v>
      </c>
      <c r="G6" s="19">
        <f t="shared" si="3"/>
        <v>0</v>
      </c>
      <c r="H6" s="19" t="str">
        <f t="shared" si="3"/>
        <v>山口県　長門市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64.61</v>
      </c>
      <c r="P6" s="20">
        <f t="shared" si="3"/>
        <v>44.33</v>
      </c>
      <c r="Q6" s="20">
        <f t="shared" si="3"/>
        <v>63.12</v>
      </c>
      <c r="R6" s="20">
        <f t="shared" si="3"/>
        <v>2915</v>
      </c>
      <c r="S6" s="20">
        <f t="shared" si="3"/>
        <v>32336</v>
      </c>
      <c r="T6" s="20">
        <f t="shared" si="3"/>
        <v>357.31</v>
      </c>
      <c r="U6" s="20">
        <f t="shared" si="3"/>
        <v>90.5</v>
      </c>
      <c r="V6" s="20">
        <f t="shared" si="3"/>
        <v>14198</v>
      </c>
      <c r="W6" s="20">
        <f t="shared" si="3"/>
        <v>6.48</v>
      </c>
      <c r="X6" s="20">
        <f t="shared" si="3"/>
        <v>2191.0500000000002</v>
      </c>
      <c r="Y6" s="21">
        <f>IF(Y7="",NA(),Y7)</f>
        <v>100.04</v>
      </c>
      <c r="Z6" s="21">
        <f t="shared" ref="Z6:AH6" si="4">IF(Z7="",NA(),Z7)</f>
        <v>100.6</v>
      </c>
      <c r="AA6" s="21">
        <f t="shared" si="4"/>
        <v>100.01</v>
      </c>
      <c r="AB6" s="21">
        <f t="shared" si="4"/>
        <v>100</v>
      </c>
      <c r="AC6" s="21">
        <f t="shared" si="4"/>
        <v>100.03</v>
      </c>
      <c r="AD6" s="21">
        <f t="shared" si="4"/>
        <v>102.31</v>
      </c>
      <c r="AE6" s="21">
        <f t="shared" si="4"/>
        <v>103.85</v>
      </c>
      <c r="AF6" s="21">
        <f t="shared" si="4"/>
        <v>104.01</v>
      </c>
      <c r="AG6" s="21">
        <f t="shared" si="4"/>
        <v>105.41</v>
      </c>
      <c r="AH6" s="21">
        <f t="shared" si="4"/>
        <v>104.64</v>
      </c>
      <c r="AI6" s="20" t="str">
        <f>IF(AI7="","",IF(AI7="-","【-】","【"&amp;SUBSTITUTE(TEXT(AI7,"#,##0.00"),"-","△")&amp;"】"))</f>
        <v>【107.02】</v>
      </c>
      <c r="AJ6" s="20">
        <f>IF(AJ7="",NA(),AJ7)</f>
        <v>0</v>
      </c>
      <c r="AK6" s="20">
        <f t="shared" ref="AK6:AS6" si="5">IF(AK7="",NA(),AK7)</f>
        <v>0</v>
      </c>
      <c r="AL6" s="20">
        <f t="shared" si="5"/>
        <v>0</v>
      </c>
      <c r="AM6" s="20">
        <f t="shared" si="5"/>
        <v>0</v>
      </c>
      <c r="AN6" s="20">
        <f t="shared" si="5"/>
        <v>0</v>
      </c>
      <c r="AO6" s="21">
        <f t="shared" si="5"/>
        <v>38.11</v>
      </c>
      <c r="AP6" s="21">
        <f t="shared" si="5"/>
        <v>39.03</v>
      </c>
      <c r="AQ6" s="21">
        <f t="shared" si="5"/>
        <v>26.18</v>
      </c>
      <c r="AR6" s="21">
        <f t="shared" si="5"/>
        <v>25.86</v>
      </c>
      <c r="AS6" s="21">
        <f t="shared" si="5"/>
        <v>25.76</v>
      </c>
      <c r="AT6" s="20" t="str">
        <f>IF(AT7="","",IF(AT7="-","【-】","【"&amp;SUBSTITUTE(TEXT(AT7,"#,##0.00"),"-","△")&amp;"】"))</f>
        <v>【3.09】</v>
      </c>
      <c r="AU6" s="21">
        <f>IF(AU7="",NA(),AU7)</f>
        <v>74.099999999999994</v>
      </c>
      <c r="AV6" s="21">
        <f t="shared" ref="AV6:BD6" si="6">IF(AV7="",NA(),AV7)</f>
        <v>85.78</v>
      </c>
      <c r="AW6" s="21">
        <f t="shared" si="6"/>
        <v>79.040000000000006</v>
      </c>
      <c r="AX6" s="21">
        <f t="shared" si="6"/>
        <v>61.88</v>
      </c>
      <c r="AY6" s="21">
        <f t="shared" si="6"/>
        <v>64.98</v>
      </c>
      <c r="AZ6" s="21">
        <f t="shared" si="6"/>
        <v>69.3</v>
      </c>
      <c r="BA6" s="21">
        <f t="shared" si="6"/>
        <v>66.790000000000006</v>
      </c>
      <c r="BB6" s="21">
        <f t="shared" si="6"/>
        <v>57.3</v>
      </c>
      <c r="BC6" s="21">
        <f t="shared" si="6"/>
        <v>58.23</v>
      </c>
      <c r="BD6" s="21">
        <f t="shared" si="6"/>
        <v>65.56</v>
      </c>
      <c r="BE6" s="20" t="str">
        <f>IF(BE7="","",IF(BE7="-","【-】","【"&amp;SUBSTITUTE(TEXT(BE7,"#,##0.00"),"-","△")&amp;"】"))</f>
        <v>【71.39】</v>
      </c>
      <c r="BF6" s="21">
        <f>IF(BF7="",NA(),BF7)</f>
        <v>1065.5</v>
      </c>
      <c r="BG6" s="21">
        <f t="shared" ref="BG6:BO6" si="7">IF(BG7="",NA(),BG7)</f>
        <v>1081.8399999999999</v>
      </c>
      <c r="BH6" s="21">
        <f t="shared" si="7"/>
        <v>1171.6300000000001</v>
      </c>
      <c r="BI6" s="21">
        <f t="shared" si="7"/>
        <v>1092.76</v>
      </c>
      <c r="BJ6" s="21">
        <f t="shared" si="7"/>
        <v>1084.47</v>
      </c>
      <c r="BK6" s="21">
        <f t="shared" si="7"/>
        <v>798.84</v>
      </c>
      <c r="BL6" s="21">
        <f t="shared" si="7"/>
        <v>692.13</v>
      </c>
      <c r="BM6" s="21">
        <f t="shared" si="7"/>
        <v>807.75</v>
      </c>
      <c r="BN6" s="21">
        <f t="shared" si="7"/>
        <v>812.92</v>
      </c>
      <c r="BO6" s="21">
        <f t="shared" si="7"/>
        <v>765.48</v>
      </c>
      <c r="BP6" s="20" t="str">
        <f>IF(BP7="","",IF(BP7="-","【-】","【"&amp;SUBSTITUTE(TEXT(BP7,"#,##0.00"),"-","△")&amp;"】"))</f>
        <v>【669.11】</v>
      </c>
      <c r="BQ6" s="21">
        <f>IF(BQ7="",NA(),BQ7)</f>
        <v>79.64</v>
      </c>
      <c r="BR6" s="21">
        <f t="shared" ref="BR6:BZ6" si="8">IF(BR7="",NA(),BR7)</f>
        <v>82.43</v>
      </c>
      <c r="BS6" s="21">
        <f t="shared" si="8"/>
        <v>90.57</v>
      </c>
      <c r="BT6" s="21">
        <f t="shared" si="8"/>
        <v>88.62</v>
      </c>
      <c r="BU6" s="21">
        <f t="shared" si="8"/>
        <v>89.07</v>
      </c>
      <c r="BV6" s="21">
        <f t="shared" si="8"/>
        <v>86.85</v>
      </c>
      <c r="BW6" s="21">
        <f t="shared" si="8"/>
        <v>88.98</v>
      </c>
      <c r="BX6" s="21">
        <f t="shared" si="8"/>
        <v>86.94</v>
      </c>
      <c r="BY6" s="21">
        <f t="shared" si="8"/>
        <v>85.4</v>
      </c>
      <c r="BZ6" s="21">
        <f t="shared" si="8"/>
        <v>87.8</v>
      </c>
      <c r="CA6" s="20" t="str">
        <f>IF(CA7="","",IF(CA7="-","【-】","【"&amp;SUBSTITUTE(TEXT(CA7,"#,##0.00"),"-","△")&amp;"】"))</f>
        <v>【99.73】</v>
      </c>
      <c r="CB6" s="21">
        <f>IF(CB7="",NA(),CB7)</f>
        <v>180.5</v>
      </c>
      <c r="CC6" s="21">
        <f t="shared" ref="CC6:CK6" si="9">IF(CC7="",NA(),CC7)</f>
        <v>175.32</v>
      </c>
      <c r="CD6" s="21">
        <f t="shared" si="9"/>
        <v>161.12</v>
      </c>
      <c r="CE6" s="21">
        <f t="shared" si="9"/>
        <v>163.65</v>
      </c>
      <c r="CF6" s="21">
        <f t="shared" si="9"/>
        <v>163.16999999999999</v>
      </c>
      <c r="CG6" s="21">
        <f t="shared" si="9"/>
        <v>177.15</v>
      </c>
      <c r="CH6" s="21">
        <f t="shared" si="9"/>
        <v>175.05</v>
      </c>
      <c r="CI6" s="21">
        <f t="shared" si="9"/>
        <v>179.63</v>
      </c>
      <c r="CJ6" s="21">
        <f t="shared" si="9"/>
        <v>188.57</v>
      </c>
      <c r="CK6" s="21">
        <f t="shared" si="9"/>
        <v>187.69</v>
      </c>
      <c r="CL6" s="20" t="str">
        <f>IF(CL7="","",IF(CL7="-","【-】","【"&amp;SUBSTITUTE(TEXT(CL7,"#,##0.00"),"-","△")&amp;"】"))</f>
        <v>【134.98】</v>
      </c>
      <c r="CM6" s="21">
        <f>IF(CM7="",NA(),CM7)</f>
        <v>63.6</v>
      </c>
      <c r="CN6" s="21">
        <f t="shared" ref="CN6:CV6" si="10">IF(CN7="",NA(),CN7)</f>
        <v>65.5</v>
      </c>
      <c r="CO6" s="21">
        <f t="shared" si="10"/>
        <v>58.74</v>
      </c>
      <c r="CP6" s="21">
        <f t="shared" si="10"/>
        <v>55.53</v>
      </c>
      <c r="CQ6" s="21">
        <f t="shared" si="10"/>
        <v>61.93</v>
      </c>
      <c r="CR6" s="21">
        <f t="shared" si="10"/>
        <v>54.05</v>
      </c>
      <c r="CS6" s="21">
        <f t="shared" si="10"/>
        <v>57.54</v>
      </c>
      <c r="CT6" s="21">
        <f t="shared" si="10"/>
        <v>55.55</v>
      </c>
      <c r="CU6" s="21">
        <f t="shared" si="10"/>
        <v>55.84</v>
      </c>
      <c r="CV6" s="21">
        <f t="shared" si="10"/>
        <v>55.78</v>
      </c>
      <c r="CW6" s="20" t="str">
        <f>IF(CW7="","",IF(CW7="-","【-】","【"&amp;SUBSTITUTE(TEXT(CW7,"#,##0.00"),"-","△")&amp;"】"))</f>
        <v>【59.99】</v>
      </c>
      <c r="CX6" s="21">
        <f>IF(CX7="",NA(),CX7)</f>
        <v>94.65</v>
      </c>
      <c r="CY6" s="21">
        <f t="shared" ref="CY6:DG6" si="11">IF(CY7="",NA(),CY7)</f>
        <v>95.21</v>
      </c>
      <c r="CZ6" s="21">
        <f t="shared" si="11"/>
        <v>96.18</v>
      </c>
      <c r="DA6" s="21">
        <f t="shared" si="11"/>
        <v>97.12</v>
      </c>
      <c r="DB6" s="21">
        <f t="shared" si="11"/>
        <v>97.61</v>
      </c>
      <c r="DC6" s="21">
        <f t="shared" si="11"/>
        <v>92.88</v>
      </c>
      <c r="DD6" s="21">
        <f t="shared" si="11"/>
        <v>92.87</v>
      </c>
      <c r="DE6" s="21">
        <f t="shared" si="11"/>
        <v>91.64</v>
      </c>
      <c r="DF6" s="21">
        <f t="shared" si="11"/>
        <v>92.34</v>
      </c>
      <c r="DG6" s="21">
        <f t="shared" si="11"/>
        <v>91.78</v>
      </c>
      <c r="DH6" s="20" t="str">
        <f>IF(DH7="","",IF(DH7="-","【-】","【"&amp;SUBSTITUTE(TEXT(DH7,"#,##0.00"),"-","△")&amp;"】"))</f>
        <v>【95.72】</v>
      </c>
      <c r="DI6" s="21">
        <f>IF(DI7="",NA(),DI7)</f>
        <v>7.46</v>
      </c>
      <c r="DJ6" s="21">
        <f t="shared" ref="DJ6:DR6" si="12">IF(DJ7="",NA(),DJ7)</f>
        <v>11.47</v>
      </c>
      <c r="DK6" s="21">
        <f t="shared" si="12"/>
        <v>14.55</v>
      </c>
      <c r="DL6" s="21">
        <f t="shared" si="12"/>
        <v>18.86</v>
      </c>
      <c r="DM6" s="21">
        <f t="shared" si="12"/>
        <v>22.67</v>
      </c>
      <c r="DN6" s="21">
        <f t="shared" si="12"/>
        <v>38.6</v>
      </c>
      <c r="DO6" s="21">
        <f t="shared" si="12"/>
        <v>38.450000000000003</v>
      </c>
      <c r="DP6" s="21">
        <f t="shared" si="12"/>
        <v>31.19</v>
      </c>
      <c r="DQ6" s="21">
        <f t="shared" si="12"/>
        <v>25.37</v>
      </c>
      <c r="DR6" s="21">
        <f t="shared" si="12"/>
        <v>26.89</v>
      </c>
      <c r="DS6" s="20" t="str">
        <f>IF(DS7="","",IF(DS7="-","【-】","【"&amp;SUBSTITUTE(TEXT(DS7,"#,##0.00"),"-","△")&amp;"】"))</f>
        <v>【38.17】</v>
      </c>
      <c r="DT6" s="21">
        <f>IF(DT7="",NA(),DT7)</f>
        <v>3.94</v>
      </c>
      <c r="DU6" s="21">
        <f t="shared" ref="DU6:EC6" si="13">IF(DU7="",NA(),DU7)</f>
        <v>3.7</v>
      </c>
      <c r="DV6" s="21">
        <f t="shared" si="13"/>
        <v>4.6100000000000003</v>
      </c>
      <c r="DW6" s="21">
        <f t="shared" si="13"/>
        <v>4.57</v>
      </c>
      <c r="DX6" s="21">
        <f t="shared" si="13"/>
        <v>4.8899999999999997</v>
      </c>
      <c r="DY6" s="21">
        <f t="shared" si="13"/>
        <v>1.05</v>
      </c>
      <c r="DZ6" s="21">
        <f t="shared" si="13"/>
        <v>0.83</v>
      </c>
      <c r="EA6" s="21">
        <f t="shared" si="13"/>
        <v>0.57999999999999996</v>
      </c>
      <c r="EB6" s="21">
        <f t="shared" si="13"/>
        <v>0.54</v>
      </c>
      <c r="EC6" s="21">
        <f t="shared" si="13"/>
        <v>0.75</v>
      </c>
      <c r="ED6" s="20" t="str">
        <f>IF(ED7="","",IF(ED7="-","【-】","【"&amp;SUBSTITUTE(TEXT(ED7,"#,##0.00"),"-","△")&amp;"】"))</f>
        <v>【6.54】</v>
      </c>
      <c r="EE6" s="21">
        <f>IF(EE7="",NA(),EE7)</f>
        <v>0.88</v>
      </c>
      <c r="EF6" s="21">
        <f t="shared" ref="EF6:EN6" si="14">IF(EF7="",NA(),EF7)</f>
        <v>0.4</v>
      </c>
      <c r="EG6" s="21">
        <f t="shared" si="14"/>
        <v>0.22</v>
      </c>
      <c r="EH6" s="21">
        <f t="shared" si="14"/>
        <v>0.05</v>
      </c>
      <c r="EI6" s="20">
        <f t="shared" si="14"/>
        <v>0</v>
      </c>
      <c r="EJ6" s="21">
        <f t="shared" si="14"/>
        <v>0.15</v>
      </c>
      <c r="EK6" s="21">
        <f t="shared" si="14"/>
        <v>0.16</v>
      </c>
      <c r="EL6" s="21">
        <f t="shared" si="14"/>
        <v>0.1</v>
      </c>
      <c r="EM6" s="21">
        <f t="shared" si="14"/>
        <v>0.09</v>
      </c>
      <c r="EN6" s="21">
        <f t="shared" si="14"/>
        <v>0.1</v>
      </c>
      <c r="EO6" s="20" t="str">
        <f>IF(EO7="","",IF(EO7="-","【-】","【"&amp;SUBSTITUTE(TEXT(EO7,"#,##0.00"),"-","△")&amp;"】"))</f>
        <v>【0.24】</v>
      </c>
    </row>
    <row r="7" spans="1:148" s="22" customFormat="1" x14ac:dyDescent="0.15">
      <c r="A7" s="14"/>
      <c r="B7" s="23">
        <v>2021</v>
      </c>
      <c r="C7" s="23">
        <v>352110</v>
      </c>
      <c r="D7" s="23">
        <v>46</v>
      </c>
      <c r="E7" s="23">
        <v>17</v>
      </c>
      <c r="F7" s="23">
        <v>1</v>
      </c>
      <c r="G7" s="23">
        <v>0</v>
      </c>
      <c r="H7" s="23" t="s">
        <v>95</v>
      </c>
      <c r="I7" s="23" t="s">
        <v>96</v>
      </c>
      <c r="J7" s="23" t="s">
        <v>97</v>
      </c>
      <c r="K7" s="23" t="s">
        <v>98</v>
      </c>
      <c r="L7" s="23" t="s">
        <v>99</v>
      </c>
      <c r="M7" s="23" t="s">
        <v>100</v>
      </c>
      <c r="N7" s="24" t="s">
        <v>101</v>
      </c>
      <c r="O7" s="24">
        <v>64.61</v>
      </c>
      <c r="P7" s="24">
        <v>44.33</v>
      </c>
      <c r="Q7" s="24">
        <v>63.12</v>
      </c>
      <c r="R7" s="24">
        <v>2915</v>
      </c>
      <c r="S7" s="24">
        <v>32336</v>
      </c>
      <c r="T7" s="24">
        <v>357.31</v>
      </c>
      <c r="U7" s="24">
        <v>90.5</v>
      </c>
      <c r="V7" s="24">
        <v>14198</v>
      </c>
      <c r="W7" s="24">
        <v>6.48</v>
      </c>
      <c r="X7" s="24">
        <v>2191.0500000000002</v>
      </c>
      <c r="Y7" s="24">
        <v>100.04</v>
      </c>
      <c r="Z7" s="24">
        <v>100.6</v>
      </c>
      <c r="AA7" s="24">
        <v>100.01</v>
      </c>
      <c r="AB7" s="24">
        <v>100</v>
      </c>
      <c r="AC7" s="24">
        <v>100.03</v>
      </c>
      <c r="AD7" s="24">
        <v>102.31</v>
      </c>
      <c r="AE7" s="24">
        <v>103.85</v>
      </c>
      <c r="AF7" s="24">
        <v>104.01</v>
      </c>
      <c r="AG7" s="24">
        <v>105.41</v>
      </c>
      <c r="AH7" s="24">
        <v>104.64</v>
      </c>
      <c r="AI7" s="24">
        <v>107.02</v>
      </c>
      <c r="AJ7" s="24">
        <v>0</v>
      </c>
      <c r="AK7" s="24">
        <v>0</v>
      </c>
      <c r="AL7" s="24">
        <v>0</v>
      </c>
      <c r="AM7" s="24">
        <v>0</v>
      </c>
      <c r="AN7" s="24">
        <v>0</v>
      </c>
      <c r="AO7" s="24">
        <v>38.11</v>
      </c>
      <c r="AP7" s="24">
        <v>39.03</v>
      </c>
      <c r="AQ7" s="24">
        <v>26.18</v>
      </c>
      <c r="AR7" s="24">
        <v>25.86</v>
      </c>
      <c r="AS7" s="24">
        <v>25.76</v>
      </c>
      <c r="AT7" s="24">
        <v>3.09</v>
      </c>
      <c r="AU7" s="24">
        <v>74.099999999999994</v>
      </c>
      <c r="AV7" s="24">
        <v>85.78</v>
      </c>
      <c r="AW7" s="24">
        <v>79.040000000000006</v>
      </c>
      <c r="AX7" s="24">
        <v>61.88</v>
      </c>
      <c r="AY7" s="24">
        <v>64.98</v>
      </c>
      <c r="AZ7" s="24">
        <v>69.3</v>
      </c>
      <c r="BA7" s="24">
        <v>66.790000000000006</v>
      </c>
      <c r="BB7" s="24">
        <v>57.3</v>
      </c>
      <c r="BC7" s="24">
        <v>58.23</v>
      </c>
      <c r="BD7" s="24">
        <v>65.56</v>
      </c>
      <c r="BE7" s="24">
        <v>71.39</v>
      </c>
      <c r="BF7" s="24">
        <v>1065.5</v>
      </c>
      <c r="BG7" s="24">
        <v>1081.8399999999999</v>
      </c>
      <c r="BH7" s="24">
        <v>1171.6300000000001</v>
      </c>
      <c r="BI7" s="24">
        <v>1092.76</v>
      </c>
      <c r="BJ7" s="24">
        <v>1084.47</v>
      </c>
      <c r="BK7" s="24">
        <v>798.84</v>
      </c>
      <c r="BL7" s="24">
        <v>692.13</v>
      </c>
      <c r="BM7" s="24">
        <v>807.75</v>
      </c>
      <c r="BN7" s="24">
        <v>812.92</v>
      </c>
      <c r="BO7" s="24">
        <v>765.48</v>
      </c>
      <c r="BP7" s="24">
        <v>669.11</v>
      </c>
      <c r="BQ7" s="24">
        <v>79.64</v>
      </c>
      <c r="BR7" s="24">
        <v>82.43</v>
      </c>
      <c r="BS7" s="24">
        <v>90.57</v>
      </c>
      <c r="BT7" s="24">
        <v>88.62</v>
      </c>
      <c r="BU7" s="24">
        <v>89.07</v>
      </c>
      <c r="BV7" s="24">
        <v>86.85</v>
      </c>
      <c r="BW7" s="24">
        <v>88.98</v>
      </c>
      <c r="BX7" s="24">
        <v>86.94</v>
      </c>
      <c r="BY7" s="24">
        <v>85.4</v>
      </c>
      <c r="BZ7" s="24">
        <v>87.8</v>
      </c>
      <c r="CA7" s="24">
        <v>99.73</v>
      </c>
      <c r="CB7" s="24">
        <v>180.5</v>
      </c>
      <c r="CC7" s="24">
        <v>175.32</v>
      </c>
      <c r="CD7" s="24">
        <v>161.12</v>
      </c>
      <c r="CE7" s="24">
        <v>163.65</v>
      </c>
      <c r="CF7" s="24">
        <v>163.16999999999999</v>
      </c>
      <c r="CG7" s="24">
        <v>177.15</v>
      </c>
      <c r="CH7" s="24">
        <v>175.05</v>
      </c>
      <c r="CI7" s="24">
        <v>179.63</v>
      </c>
      <c r="CJ7" s="24">
        <v>188.57</v>
      </c>
      <c r="CK7" s="24">
        <v>187.69</v>
      </c>
      <c r="CL7" s="24">
        <v>134.97999999999999</v>
      </c>
      <c r="CM7" s="24">
        <v>63.6</v>
      </c>
      <c r="CN7" s="24">
        <v>65.5</v>
      </c>
      <c r="CO7" s="24">
        <v>58.74</v>
      </c>
      <c r="CP7" s="24">
        <v>55.53</v>
      </c>
      <c r="CQ7" s="24">
        <v>61.93</v>
      </c>
      <c r="CR7" s="24">
        <v>54.05</v>
      </c>
      <c r="CS7" s="24">
        <v>57.54</v>
      </c>
      <c r="CT7" s="24">
        <v>55.55</v>
      </c>
      <c r="CU7" s="24">
        <v>55.84</v>
      </c>
      <c r="CV7" s="24">
        <v>55.78</v>
      </c>
      <c r="CW7" s="24">
        <v>59.99</v>
      </c>
      <c r="CX7" s="24">
        <v>94.65</v>
      </c>
      <c r="CY7" s="24">
        <v>95.21</v>
      </c>
      <c r="CZ7" s="24">
        <v>96.18</v>
      </c>
      <c r="DA7" s="24">
        <v>97.12</v>
      </c>
      <c r="DB7" s="24">
        <v>97.61</v>
      </c>
      <c r="DC7" s="24">
        <v>92.88</v>
      </c>
      <c r="DD7" s="24">
        <v>92.87</v>
      </c>
      <c r="DE7" s="24">
        <v>91.64</v>
      </c>
      <c r="DF7" s="24">
        <v>92.34</v>
      </c>
      <c r="DG7" s="24">
        <v>91.78</v>
      </c>
      <c r="DH7" s="24">
        <v>95.72</v>
      </c>
      <c r="DI7" s="24">
        <v>7.46</v>
      </c>
      <c r="DJ7" s="24">
        <v>11.47</v>
      </c>
      <c r="DK7" s="24">
        <v>14.55</v>
      </c>
      <c r="DL7" s="24">
        <v>18.86</v>
      </c>
      <c r="DM7" s="24">
        <v>22.67</v>
      </c>
      <c r="DN7" s="24">
        <v>38.6</v>
      </c>
      <c r="DO7" s="24">
        <v>38.450000000000003</v>
      </c>
      <c r="DP7" s="24">
        <v>31.19</v>
      </c>
      <c r="DQ7" s="24">
        <v>25.37</v>
      </c>
      <c r="DR7" s="24">
        <v>26.89</v>
      </c>
      <c r="DS7" s="24">
        <v>38.17</v>
      </c>
      <c r="DT7" s="24">
        <v>3.94</v>
      </c>
      <c r="DU7" s="24">
        <v>3.7</v>
      </c>
      <c r="DV7" s="24">
        <v>4.6100000000000003</v>
      </c>
      <c r="DW7" s="24">
        <v>4.57</v>
      </c>
      <c r="DX7" s="24">
        <v>4.8899999999999997</v>
      </c>
      <c r="DY7" s="24">
        <v>1.05</v>
      </c>
      <c r="DZ7" s="24">
        <v>0.83</v>
      </c>
      <c r="EA7" s="24">
        <v>0.57999999999999996</v>
      </c>
      <c r="EB7" s="24">
        <v>0.54</v>
      </c>
      <c r="EC7" s="24">
        <v>0.75</v>
      </c>
      <c r="ED7" s="24">
        <v>6.54</v>
      </c>
      <c r="EE7" s="24">
        <v>0.88</v>
      </c>
      <c r="EF7" s="24">
        <v>0.4</v>
      </c>
      <c r="EG7" s="24">
        <v>0.22</v>
      </c>
      <c r="EH7" s="24">
        <v>0.05</v>
      </c>
      <c r="EI7" s="24">
        <v>0</v>
      </c>
      <c r="EJ7" s="24">
        <v>0.15</v>
      </c>
      <c r="EK7" s="24">
        <v>0.16</v>
      </c>
      <c r="EL7" s="24">
        <v>0.1</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45</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大田　偉次</cp:lastModifiedBy>
  <cp:lastPrinted>2023-02-01T02:58:39Z</cp:lastPrinted>
  <dcterms:created xsi:type="dcterms:W3CDTF">2023-01-12T23:34:14Z</dcterms:created>
  <dcterms:modified xsi:type="dcterms:W3CDTF">2023-03-02T01:26:27Z</dcterms:modified>
</cp:coreProperties>
</file>