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VLFBD\share\【04地方債・公営企業班】\12 経営比較分析表\R02経営比較分析\999 最終版\04 下水道事業\01　法適用\"/>
    </mc:Choice>
  </mc:AlternateContent>
  <workbookProtection workbookAlgorithmName="SHA-512" workbookHashValue="eGRxeXOSZhggr3OqrlUi7zndyCRHL2durzM8clzav0HVO56upDMeiqV+F9Ny7c1WHlp8Oi9x1UIEK8EOAoGEDQ==" workbookSaltValue="lUBURl/YGkS0sLU2Ly/zV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W10" i="4"/>
  <c r="BB8" i="4"/>
  <c r="AT8" i="4"/>
  <c r="AD8" i="4"/>
  <c r="W8" i="4"/>
  <c r="P8" i="4"/>
  <c r="I8" i="4"/>
  <c r="B8" i="4"/>
  <c r="B6" i="4"/>
</calcChain>
</file>

<file path=xl/sharedStrings.xml><?xml version="1.0" encoding="utf-8"?>
<sst xmlns="http://schemas.openxmlformats.org/spreadsheetml/2006/main" count="253" uniqueCount="115">
  <si>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</si>
  <si>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</si>
  <si>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</si>
  <si>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</si>
  <si>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</si>
  <si>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</si>
  <si>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</si>
  <si>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</si>
  <si>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</si>
  <si>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</si>
  <si>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</si>
  <si>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</si>
  <si>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</si>
  <si>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</si>
  <si>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</si>
  <si>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</si>
  <si>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</si>
  <si>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</si>
  <si>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</si>
  <si>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</si>
  <si>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</si>
  <si>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</si>
  <si>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</si>
  <si>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</si>
  <si>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</si>
  <si>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</si>
  <si>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</si>
  <si>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</si>
  <si>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</si>
  <si>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</si>
  <si>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</si>
  <si>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</si>
  <si>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</si>
  <si>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</si>
  <si>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</si>
  <si>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</si>
  <si>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</si>
  <si>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</si>
  <si>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</si>
  <si>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</si>
  <si>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</si>
  <si>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</si>
  <si>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</si>
  <si>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</si>
  <si>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</si>
  <si>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</si>
  <si>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</si>
  <si>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</si>
  <si>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</si>
  <si>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</si>
  <si>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</si>
  <si>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</si>
  <si>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</si>
  <si>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</si>
  <si>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</si>
  <si>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</si>
  <si>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</si>
  <si>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</si>
  <si>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</si>
  <si>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</si>
  <si>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</si>
  <si>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</si>
  <si>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</si>
  <si>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</si>
  <si>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</si>
  <si>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</si>
  <si>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</si>
  <si>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</si>
  <si>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</si>
  <si>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</si>
  <si>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</si>
  <si>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</si>
  <si>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</si>
  <si>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</si>
  <si>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</si>
  <si>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</si>
  <si>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</si>
  <si>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</si>
  <si>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</si>
  <si>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</si>
  <si>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</si>
  <si>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</si>
  <si>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</si>
  <si>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</si>
  <si>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</si>
  <si>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</si>
  <si>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</si>
  <si>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</si>
  <si>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</si>
  <si>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</si>
  <si>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</si>
  <si>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</si>
  <si>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</si>
  <si>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</si>
  <si>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</si>
  <si>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</si>
  <si>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</si>
  <si>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</si>
  <si>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</si>
  <si>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</si>
  <si>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</si>
  <si>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</si>
  <si>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</si>
  <si>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</si>
  <si>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</si>
  <si>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</si>
  <si>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</si>
  <si>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</si>
  <si>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</si>
  <si>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</si>
  <si>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</si>
  <si>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</si>
  <si>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農業集落排水は、昭和61年に事業を開始しており施設整備は完了している。
　有形固定資産減価償却率は、平成28年度に地方公営企業会計に移行した際の資産の取得価額を当初取得価額から法適用開始時前の減価償却累計額相当分を控除した数値としているため、類似団体と比べ率は大幅に低いが、老朽化が進んでいないとは言えない。
  なお、本市は下水道事業として、公共下水道事業、特定環境保全公共下水道事業、農業集落排水事業、漁業集落排水事業を実施しており、改築更新についても予算等の制約もあるため、優先順位の高い事業を中心に実施せざるを得ない。
　その中で農業集落排水施設は管渠老朽化率は0％であるが、機械電気設備は耐用年数を超えた資産があるため更新を行っていく。</t>
    <phoneticPr fontId="4"/>
  </si>
  <si>
    <t>　本市の農業集落排水事業は13処理施設を抱えるが、処理人口が少ないため使用料収入も少なく一般会計繰入金により収支を均衡させている状況である。また施設が点在しているため事業効率が悪い。今後は処理人口の減少に伴い、使用料収入も減少傾向にあるのに対し、老朽化する施設への更新投資は確実に見込まれるため、施設の統廃合による経費の削減や適正な使用料水準の設定を行い、中長期的な計画に基づく事業経営が必要である。
　なお本市の汚水集合処理は、公共下水道事業、特定環境保全公共下水道事業、農業集落排水事業及び漁業集落排水事業を実施しているが合せて下水道事業会計を設置し、使用料についても同一であるため下水道４事業全体で経営健全化に取組むこととしている。</t>
    <phoneticPr fontId="4"/>
  </si>
  <si>
    <t>　平成28年度から地方公営企業法の財務規定を適用しており、令和元年度は法適用4年目である。
　経常収支比率は、類似団体と比較するとやや低いが、100％の水準を維持しており累積欠損金も発生していない。
　流動比率は、100％を下回っているものの、類似団体と比較して高い数値となっている。1年以内に償還する建設改良費に充てられた企業債を除けば流動資産が流動負債を上回っており、償還等の原資についても翌年度に使用料収入等が予定されているため問題は無い。
　企業債残高対事業規模比率は、類似団体と比較し非常に高く、今後は企業債を活用した施設の更新を実施予定であるが、償還額が借入額を上回るため企業債残高が減少傾向となり本指標も年々減少傾向となる。
　経費回収率は、汚水処理原価が上がった影響により低下し、類似団体と比較しても低く、100％も大幅に下回っていることから、適正な使用料水準の設定を検討し、回収率の向上に努める。
　施設利用率は、類似団体比較及び前年度比較ともに高いが、今後は人口減に伴う有収水量の減少により、年々減少傾向となる見込みである。
　水洗化率は、類似団体及び前年度比較ともに低くなっている。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</si>
</sst>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0.06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EFF-419F-BD61-3FC4FD682EA6}"/>
            </c:ext>
          </c:extLst>
        </c:ser>
        <c:dLbls>
          <c:showLegendKey val="0"/>
          <c:showVal val="0"/>
          <c:showCatName val="0"/>
          <c:showSerName val="0"/>
          <c:showPercent val="0"/>
          <c:showBubbleSize val="0"/>
        </c:dLbls>
        <c:gapWidth val="150"/>
        <c:axId val="119983272"/>
        <c:axId val="12060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3EFF-419F-BD61-3FC4FD682EA6}"/>
            </c:ext>
          </c:extLst>
        </c:ser>
        <c:dLbls>
          <c:showLegendKey val="0"/>
          <c:showVal val="0"/>
          <c:showCatName val="0"/>
          <c:showSerName val="0"/>
          <c:showPercent val="0"/>
          <c:showBubbleSize val="0"/>
        </c:dLbls>
        <c:marker val="1"/>
        <c:smooth val="0"/>
        <c:axId val="119983272"/>
        <c:axId val="120608808"/>
      </c:lineChart>
      <c:dateAx>
        <c:axId val="119983272"/>
        <c:scaling>
          <c:orientation val="minMax"/>
        </c:scaling>
        <c:delete val="1"/>
        <c:axPos val="b"/>
        <c:numFmt formatCode="&quot;H&quot;yy" sourceLinked="1"/>
        <c:majorTickMark val="none"/>
        <c:minorTickMark val="none"/>
        <c:tickLblPos val="none"/>
        <c:crossAx val="120608808"/>
        <c:crosses val="autoZero"/>
        <c:auto val="1"/>
        <c:lblOffset val="100"/>
        <c:baseTimeUnit val="years"/>
      </c:dateAx>
      <c:valAx>
        <c:axId val="12060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8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54.51</c:v>
                </c:pt>
                <c:pt idx="2">
                  <c:v>53.65</c:v>
                </c:pt>
                <c:pt idx="3">
                  <c:v>54.08</c:v>
                </c:pt>
                <c:pt idx="4">
                  <c:v>54.28</c:v>
                </c:pt>
              </c:numCache>
            </c:numRef>
          </c:val>
          <c:extLst xmlns:c16r2="http://schemas.microsoft.com/office/drawing/2015/06/chart">
            <c:ext xmlns:c16="http://schemas.microsoft.com/office/drawing/2014/chart" uri="{C3380CC4-5D6E-409C-BE32-E72D297353CC}">
              <c16:uniqueId val="{00000000-2681-4335-A2E0-BCD1032C6B99}"/>
            </c:ext>
          </c:extLst>
        </c:ser>
        <c:dLbls>
          <c:showLegendKey val="0"/>
          <c:showVal val="0"/>
          <c:showCatName val="0"/>
          <c:showSerName val="0"/>
          <c:showPercent val="0"/>
          <c:showBubbleSize val="0"/>
        </c:dLbls>
        <c:gapWidth val="150"/>
        <c:axId val="306670840"/>
        <c:axId val="30667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60.65</c:v>
                </c:pt>
                <c:pt idx="2">
                  <c:v>51.75</c:v>
                </c:pt>
                <c:pt idx="3">
                  <c:v>50.68</c:v>
                </c:pt>
                <c:pt idx="4">
                  <c:v>54.06</c:v>
                </c:pt>
              </c:numCache>
            </c:numRef>
          </c:val>
          <c:smooth val="0"/>
          <c:extLst xmlns:c16r2="http://schemas.microsoft.com/office/drawing/2015/06/chart">
            <c:ext xmlns:c16="http://schemas.microsoft.com/office/drawing/2014/chart" uri="{C3380CC4-5D6E-409C-BE32-E72D297353CC}">
              <c16:uniqueId val="{00000001-2681-4335-A2E0-BCD1032C6B99}"/>
            </c:ext>
          </c:extLst>
        </c:ser>
        <c:dLbls>
          <c:showLegendKey val="0"/>
          <c:showVal val="0"/>
          <c:showCatName val="0"/>
          <c:showSerName val="0"/>
          <c:showPercent val="0"/>
          <c:showBubbleSize val="0"/>
        </c:dLbls>
        <c:marker val="1"/>
        <c:smooth val="0"/>
        <c:axId val="306670840"/>
        <c:axId val="306671232"/>
      </c:lineChart>
      <c:dateAx>
        <c:axId val="306670840"/>
        <c:scaling>
          <c:orientation val="minMax"/>
        </c:scaling>
        <c:delete val="1"/>
        <c:axPos val="b"/>
        <c:numFmt formatCode="&quot;H&quot;yy" sourceLinked="1"/>
        <c:majorTickMark val="none"/>
        <c:minorTickMark val="none"/>
        <c:tickLblPos val="none"/>
        <c:crossAx val="306671232"/>
        <c:crosses val="autoZero"/>
        <c:auto val="1"/>
        <c:lblOffset val="100"/>
        <c:baseTimeUnit val="years"/>
      </c:dateAx>
      <c:valAx>
        <c:axId val="3066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67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85.61</c:v>
                </c:pt>
                <c:pt idx="2">
                  <c:v>85.33</c:v>
                </c:pt>
                <c:pt idx="3">
                  <c:v>86.38</c:v>
                </c:pt>
                <c:pt idx="4">
                  <c:v>83.19</c:v>
                </c:pt>
              </c:numCache>
            </c:numRef>
          </c:val>
          <c:extLst xmlns:c16r2="http://schemas.microsoft.com/office/drawing/2015/06/chart">
            <c:ext xmlns:c16="http://schemas.microsoft.com/office/drawing/2014/chart" uri="{C3380CC4-5D6E-409C-BE32-E72D297353CC}">
              <c16:uniqueId val="{00000000-36F9-45E1-B75D-8B773C9B21F6}"/>
            </c:ext>
          </c:extLst>
        </c:ser>
        <c:dLbls>
          <c:showLegendKey val="0"/>
          <c:showVal val="0"/>
          <c:showCatName val="0"/>
          <c:showSerName val="0"/>
          <c:showPercent val="0"/>
          <c:showBubbleSize val="0"/>
        </c:dLbls>
        <c:gapWidth val="150"/>
        <c:axId val="306672408"/>
        <c:axId val="30667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84.58</c:v>
                </c:pt>
                <c:pt idx="2">
                  <c:v>84.84</c:v>
                </c:pt>
                <c:pt idx="3">
                  <c:v>84.86</c:v>
                </c:pt>
                <c:pt idx="4">
                  <c:v>90.11</c:v>
                </c:pt>
              </c:numCache>
            </c:numRef>
          </c:val>
          <c:smooth val="0"/>
          <c:extLst xmlns:c16r2="http://schemas.microsoft.com/office/drawing/2015/06/chart">
            <c:ext xmlns:c16="http://schemas.microsoft.com/office/drawing/2014/chart" uri="{C3380CC4-5D6E-409C-BE32-E72D297353CC}">
              <c16:uniqueId val="{00000001-36F9-45E1-B75D-8B773C9B21F6}"/>
            </c:ext>
          </c:extLst>
        </c:ser>
        <c:dLbls>
          <c:showLegendKey val="0"/>
          <c:showVal val="0"/>
          <c:showCatName val="0"/>
          <c:showSerName val="0"/>
          <c:showPercent val="0"/>
          <c:showBubbleSize val="0"/>
        </c:dLbls>
        <c:marker val="1"/>
        <c:smooth val="0"/>
        <c:axId val="306672408"/>
        <c:axId val="306673584"/>
      </c:lineChart>
      <c:dateAx>
        <c:axId val="306672408"/>
        <c:scaling>
          <c:orientation val="minMax"/>
        </c:scaling>
        <c:delete val="1"/>
        <c:axPos val="b"/>
        <c:numFmt formatCode="&quot;H&quot;yy" sourceLinked="1"/>
        <c:majorTickMark val="none"/>
        <c:minorTickMark val="none"/>
        <c:tickLblPos val="none"/>
        <c:crossAx val="306673584"/>
        <c:crosses val="autoZero"/>
        <c:auto val="1"/>
        <c:lblOffset val="100"/>
        <c:baseTimeUnit val="years"/>
      </c:dateAx>
      <c:valAx>
        <c:axId val="30667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67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90.33</c:v>
                </c:pt>
                <c:pt idx="2">
                  <c:v>100</c:v>
                </c:pt>
                <c:pt idx="3">
                  <c:v>100.06</c:v>
                </c:pt>
                <c:pt idx="4">
                  <c:v>100</c:v>
                </c:pt>
              </c:numCache>
            </c:numRef>
          </c:val>
          <c:extLst xmlns:c16r2="http://schemas.microsoft.com/office/drawing/2015/06/chart">
            <c:ext xmlns:c16="http://schemas.microsoft.com/office/drawing/2014/chart" uri="{C3380CC4-5D6E-409C-BE32-E72D297353CC}">
              <c16:uniqueId val="{00000000-90EF-4833-9F3F-A4278E3D4CF6}"/>
            </c:ext>
          </c:extLst>
        </c:ser>
        <c:dLbls>
          <c:showLegendKey val="0"/>
          <c:showVal val="0"/>
          <c:showCatName val="0"/>
          <c:showSerName val="0"/>
          <c:showPercent val="0"/>
          <c:showBubbleSize val="0"/>
        </c:dLbls>
        <c:gapWidth val="150"/>
        <c:axId val="120609592"/>
        <c:axId val="12060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99.66</c:v>
                </c:pt>
                <c:pt idx="2">
                  <c:v>100.95</c:v>
                </c:pt>
                <c:pt idx="3">
                  <c:v>101.77</c:v>
                </c:pt>
                <c:pt idx="4">
                  <c:v>101.91</c:v>
                </c:pt>
              </c:numCache>
            </c:numRef>
          </c:val>
          <c:smooth val="0"/>
          <c:extLst xmlns:c16r2="http://schemas.microsoft.com/office/drawing/2015/06/chart">
            <c:ext xmlns:c16="http://schemas.microsoft.com/office/drawing/2014/chart" uri="{C3380CC4-5D6E-409C-BE32-E72D297353CC}">
              <c16:uniqueId val="{00000001-90EF-4833-9F3F-A4278E3D4CF6}"/>
            </c:ext>
          </c:extLst>
        </c:ser>
        <c:dLbls>
          <c:showLegendKey val="0"/>
          <c:showVal val="0"/>
          <c:showCatName val="0"/>
          <c:showSerName val="0"/>
          <c:showPercent val="0"/>
          <c:showBubbleSize val="0"/>
        </c:dLbls>
        <c:marker val="1"/>
        <c:smooth val="0"/>
        <c:axId val="120609592"/>
        <c:axId val="120609984"/>
      </c:lineChart>
      <c:dateAx>
        <c:axId val="120609592"/>
        <c:scaling>
          <c:orientation val="minMax"/>
        </c:scaling>
        <c:delete val="1"/>
        <c:axPos val="b"/>
        <c:numFmt formatCode="&quot;H&quot;yy" sourceLinked="1"/>
        <c:majorTickMark val="none"/>
        <c:minorTickMark val="none"/>
        <c:tickLblPos val="none"/>
        <c:crossAx val="120609984"/>
        <c:crosses val="autoZero"/>
        <c:auto val="1"/>
        <c:lblOffset val="100"/>
        <c:baseTimeUnit val="years"/>
      </c:dateAx>
      <c:valAx>
        <c:axId val="1206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0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4</c:v>
                </c:pt>
                <c:pt idx="2">
                  <c:v>8</c:v>
                </c:pt>
                <c:pt idx="3">
                  <c:v>11.68</c:v>
                </c:pt>
                <c:pt idx="4">
                  <c:v>15.06</c:v>
                </c:pt>
              </c:numCache>
            </c:numRef>
          </c:val>
          <c:extLst xmlns:c16r2="http://schemas.microsoft.com/office/drawing/2015/06/chart">
            <c:ext xmlns:c16="http://schemas.microsoft.com/office/drawing/2014/chart" uri="{C3380CC4-5D6E-409C-BE32-E72D297353CC}">
              <c16:uniqueId val="{00000000-87D9-4238-934B-1A188BA0CC82}"/>
            </c:ext>
          </c:extLst>
        </c:ser>
        <c:dLbls>
          <c:showLegendKey val="0"/>
          <c:showVal val="0"/>
          <c:showCatName val="0"/>
          <c:showSerName val="0"/>
          <c:showPercent val="0"/>
          <c:showBubbleSize val="0"/>
        </c:dLbls>
        <c:gapWidth val="150"/>
        <c:axId val="306324680"/>
        <c:axId val="30632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22.9</c:v>
                </c:pt>
                <c:pt idx="2">
                  <c:v>24.87</c:v>
                </c:pt>
                <c:pt idx="3">
                  <c:v>24.13</c:v>
                </c:pt>
                <c:pt idx="4">
                  <c:v>28.19</c:v>
                </c:pt>
              </c:numCache>
            </c:numRef>
          </c:val>
          <c:smooth val="0"/>
          <c:extLst xmlns:c16r2="http://schemas.microsoft.com/office/drawing/2015/06/chart">
            <c:ext xmlns:c16="http://schemas.microsoft.com/office/drawing/2014/chart" uri="{C3380CC4-5D6E-409C-BE32-E72D297353CC}">
              <c16:uniqueId val="{00000001-87D9-4238-934B-1A188BA0CC82}"/>
            </c:ext>
          </c:extLst>
        </c:ser>
        <c:dLbls>
          <c:showLegendKey val="0"/>
          <c:showVal val="0"/>
          <c:showCatName val="0"/>
          <c:showSerName val="0"/>
          <c:showPercent val="0"/>
          <c:showBubbleSize val="0"/>
        </c:dLbls>
        <c:marker val="1"/>
        <c:smooth val="0"/>
        <c:axId val="306324680"/>
        <c:axId val="306323896"/>
      </c:lineChart>
      <c:dateAx>
        <c:axId val="306324680"/>
        <c:scaling>
          <c:orientation val="minMax"/>
        </c:scaling>
        <c:delete val="1"/>
        <c:axPos val="b"/>
        <c:numFmt formatCode="&quot;H&quot;yy" sourceLinked="1"/>
        <c:majorTickMark val="none"/>
        <c:minorTickMark val="none"/>
        <c:tickLblPos val="none"/>
        <c:crossAx val="306323896"/>
        <c:crosses val="autoZero"/>
        <c:auto val="1"/>
        <c:lblOffset val="100"/>
        <c:baseTimeUnit val="years"/>
      </c:dateAx>
      <c:valAx>
        <c:axId val="30632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2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97-4E2F-8D58-A2423E2E5833}"/>
            </c:ext>
          </c:extLst>
        </c:ser>
        <c:dLbls>
          <c:showLegendKey val="0"/>
          <c:showVal val="0"/>
          <c:showCatName val="0"/>
          <c:showSerName val="0"/>
          <c:showPercent val="0"/>
          <c:showBubbleSize val="0"/>
        </c:dLbls>
        <c:gapWidth val="150"/>
        <c:axId val="306322720"/>
        <c:axId val="30632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C97-4E2F-8D58-A2423E2E5833}"/>
            </c:ext>
          </c:extLst>
        </c:ser>
        <c:dLbls>
          <c:showLegendKey val="0"/>
          <c:showVal val="0"/>
          <c:showCatName val="0"/>
          <c:showSerName val="0"/>
          <c:showPercent val="0"/>
          <c:showBubbleSize val="0"/>
        </c:dLbls>
        <c:marker val="1"/>
        <c:smooth val="0"/>
        <c:axId val="306322720"/>
        <c:axId val="306328208"/>
      </c:lineChart>
      <c:dateAx>
        <c:axId val="306322720"/>
        <c:scaling>
          <c:orientation val="minMax"/>
        </c:scaling>
        <c:delete val="1"/>
        <c:axPos val="b"/>
        <c:numFmt formatCode="&quot;H&quot;yy" sourceLinked="1"/>
        <c:majorTickMark val="none"/>
        <c:minorTickMark val="none"/>
        <c:tickLblPos val="none"/>
        <c:crossAx val="306328208"/>
        <c:crosses val="autoZero"/>
        <c:auto val="1"/>
        <c:lblOffset val="100"/>
        <c:baseTimeUnit val="years"/>
      </c:dateAx>
      <c:valAx>
        <c:axId val="30632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55.94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5F0-4917-A34F-80F581AD568D}"/>
            </c:ext>
          </c:extLst>
        </c:ser>
        <c:dLbls>
          <c:showLegendKey val="0"/>
          <c:showVal val="0"/>
          <c:showCatName val="0"/>
          <c:showSerName val="0"/>
          <c:showPercent val="0"/>
          <c:showBubbleSize val="0"/>
        </c:dLbls>
        <c:gapWidth val="150"/>
        <c:axId val="306321936"/>
        <c:axId val="30632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225.39</c:v>
                </c:pt>
                <c:pt idx="2">
                  <c:v>224.04</c:v>
                </c:pt>
                <c:pt idx="3">
                  <c:v>227.4</c:v>
                </c:pt>
                <c:pt idx="4">
                  <c:v>127.98</c:v>
                </c:pt>
              </c:numCache>
            </c:numRef>
          </c:val>
          <c:smooth val="0"/>
          <c:extLst xmlns:c16r2="http://schemas.microsoft.com/office/drawing/2015/06/chart">
            <c:ext xmlns:c16="http://schemas.microsoft.com/office/drawing/2014/chart" uri="{C3380CC4-5D6E-409C-BE32-E72D297353CC}">
              <c16:uniqueId val="{00000001-35F0-4917-A34F-80F581AD568D}"/>
            </c:ext>
          </c:extLst>
        </c:ser>
        <c:dLbls>
          <c:showLegendKey val="0"/>
          <c:showVal val="0"/>
          <c:showCatName val="0"/>
          <c:showSerName val="0"/>
          <c:showPercent val="0"/>
          <c:showBubbleSize val="0"/>
        </c:dLbls>
        <c:marker val="1"/>
        <c:smooth val="0"/>
        <c:axId val="306321936"/>
        <c:axId val="306325072"/>
      </c:lineChart>
      <c:dateAx>
        <c:axId val="306321936"/>
        <c:scaling>
          <c:orientation val="minMax"/>
        </c:scaling>
        <c:delete val="1"/>
        <c:axPos val="b"/>
        <c:numFmt formatCode="&quot;H&quot;yy" sourceLinked="1"/>
        <c:majorTickMark val="none"/>
        <c:minorTickMark val="none"/>
        <c:tickLblPos val="none"/>
        <c:crossAx val="306325072"/>
        <c:crosses val="autoZero"/>
        <c:auto val="1"/>
        <c:lblOffset val="100"/>
        <c:baseTimeUnit val="years"/>
      </c:dateAx>
      <c:valAx>
        <c:axId val="30632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2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17.98</c:v>
                </c:pt>
                <c:pt idx="2">
                  <c:v>18.71</c:v>
                </c:pt>
                <c:pt idx="3">
                  <c:v>34.71</c:v>
                </c:pt>
                <c:pt idx="4">
                  <c:v>46.93</c:v>
                </c:pt>
              </c:numCache>
            </c:numRef>
          </c:val>
          <c:extLst xmlns:c16r2="http://schemas.microsoft.com/office/drawing/2015/06/chart">
            <c:ext xmlns:c16="http://schemas.microsoft.com/office/drawing/2014/chart" uri="{C3380CC4-5D6E-409C-BE32-E72D297353CC}">
              <c16:uniqueId val="{00000000-64FF-4D0E-88B2-95468BDCFA0B}"/>
            </c:ext>
          </c:extLst>
        </c:ser>
        <c:dLbls>
          <c:showLegendKey val="0"/>
          <c:showVal val="0"/>
          <c:showCatName val="0"/>
          <c:showSerName val="0"/>
          <c:showPercent val="0"/>
          <c:showBubbleSize val="0"/>
        </c:dLbls>
        <c:gapWidth val="150"/>
        <c:axId val="306327816"/>
        <c:axId val="30632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31.84</c:v>
                </c:pt>
                <c:pt idx="2">
                  <c:v>29.91</c:v>
                </c:pt>
                <c:pt idx="3">
                  <c:v>29.54</c:v>
                </c:pt>
                <c:pt idx="4">
                  <c:v>44.14</c:v>
                </c:pt>
              </c:numCache>
            </c:numRef>
          </c:val>
          <c:smooth val="0"/>
          <c:extLst xmlns:c16r2="http://schemas.microsoft.com/office/drawing/2015/06/chart">
            <c:ext xmlns:c16="http://schemas.microsoft.com/office/drawing/2014/chart" uri="{C3380CC4-5D6E-409C-BE32-E72D297353CC}">
              <c16:uniqueId val="{00000001-64FF-4D0E-88B2-95468BDCFA0B}"/>
            </c:ext>
          </c:extLst>
        </c:ser>
        <c:dLbls>
          <c:showLegendKey val="0"/>
          <c:showVal val="0"/>
          <c:showCatName val="0"/>
          <c:showSerName val="0"/>
          <c:showPercent val="0"/>
          <c:showBubbleSize val="0"/>
        </c:dLbls>
        <c:marker val="1"/>
        <c:smooth val="0"/>
        <c:axId val="306327816"/>
        <c:axId val="306328600"/>
      </c:lineChart>
      <c:dateAx>
        <c:axId val="306327816"/>
        <c:scaling>
          <c:orientation val="minMax"/>
        </c:scaling>
        <c:delete val="1"/>
        <c:axPos val="b"/>
        <c:numFmt formatCode="&quot;H&quot;yy" sourceLinked="1"/>
        <c:majorTickMark val="none"/>
        <c:minorTickMark val="none"/>
        <c:tickLblPos val="none"/>
        <c:crossAx val="306328600"/>
        <c:crosses val="autoZero"/>
        <c:auto val="1"/>
        <c:lblOffset val="100"/>
        <c:baseTimeUnit val="years"/>
      </c:dateAx>
      <c:valAx>
        <c:axId val="30632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2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1873.13</c:v>
                </c:pt>
                <c:pt idx="2">
                  <c:v>1634.45</c:v>
                </c:pt>
                <c:pt idx="3">
                  <c:v>1453.46</c:v>
                </c:pt>
                <c:pt idx="4">
                  <c:v>1310.75</c:v>
                </c:pt>
              </c:numCache>
            </c:numRef>
          </c:val>
          <c:extLst xmlns:c16r2="http://schemas.microsoft.com/office/drawing/2015/06/chart">
            <c:ext xmlns:c16="http://schemas.microsoft.com/office/drawing/2014/chart" uri="{C3380CC4-5D6E-409C-BE32-E72D297353CC}">
              <c16:uniqueId val="{00000000-C020-499D-BEB5-DCD53A055821}"/>
            </c:ext>
          </c:extLst>
        </c:ser>
        <c:dLbls>
          <c:showLegendKey val="0"/>
          <c:showVal val="0"/>
          <c:showCatName val="0"/>
          <c:showSerName val="0"/>
          <c:showPercent val="0"/>
          <c:showBubbleSize val="0"/>
        </c:dLbls>
        <c:gapWidth val="150"/>
        <c:axId val="306672800"/>
        <c:axId val="30667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974.93</c:v>
                </c:pt>
                <c:pt idx="2">
                  <c:v>855.8</c:v>
                </c:pt>
                <c:pt idx="3">
                  <c:v>789.46</c:v>
                </c:pt>
                <c:pt idx="4">
                  <c:v>654.71</c:v>
                </c:pt>
              </c:numCache>
            </c:numRef>
          </c:val>
          <c:smooth val="0"/>
          <c:extLst xmlns:c16r2="http://schemas.microsoft.com/office/drawing/2015/06/chart">
            <c:ext xmlns:c16="http://schemas.microsoft.com/office/drawing/2014/chart" uri="{C3380CC4-5D6E-409C-BE32-E72D297353CC}">
              <c16:uniqueId val="{00000001-C020-499D-BEB5-DCD53A055821}"/>
            </c:ext>
          </c:extLst>
        </c:ser>
        <c:dLbls>
          <c:showLegendKey val="0"/>
          <c:showVal val="0"/>
          <c:showCatName val="0"/>
          <c:showSerName val="0"/>
          <c:showPercent val="0"/>
          <c:showBubbleSize val="0"/>
        </c:dLbls>
        <c:marker val="1"/>
        <c:smooth val="0"/>
        <c:axId val="306672800"/>
        <c:axId val="306676720"/>
      </c:lineChart>
      <c:dateAx>
        <c:axId val="306672800"/>
        <c:scaling>
          <c:orientation val="minMax"/>
        </c:scaling>
        <c:delete val="1"/>
        <c:axPos val="b"/>
        <c:numFmt formatCode="&quot;H&quot;yy" sourceLinked="1"/>
        <c:majorTickMark val="none"/>
        <c:minorTickMark val="none"/>
        <c:tickLblPos val="none"/>
        <c:crossAx val="306676720"/>
        <c:crosses val="autoZero"/>
        <c:auto val="1"/>
        <c:lblOffset val="100"/>
        <c:baseTimeUnit val="years"/>
      </c:dateAx>
      <c:valAx>
        <c:axId val="30667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6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49.39</c:v>
                </c:pt>
                <c:pt idx="2">
                  <c:v>71.06</c:v>
                </c:pt>
                <c:pt idx="3">
                  <c:v>66.23</c:v>
                </c:pt>
                <c:pt idx="4">
                  <c:v>57.89</c:v>
                </c:pt>
              </c:numCache>
            </c:numRef>
          </c:val>
          <c:extLst xmlns:c16r2="http://schemas.microsoft.com/office/drawing/2015/06/chart">
            <c:ext xmlns:c16="http://schemas.microsoft.com/office/drawing/2014/chart" uri="{C3380CC4-5D6E-409C-BE32-E72D297353CC}">
              <c16:uniqueId val="{00000000-A7EF-45D9-89FC-3195789634FE}"/>
            </c:ext>
          </c:extLst>
        </c:ser>
        <c:dLbls>
          <c:showLegendKey val="0"/>
          <c:showVal val="0"/>
          <c:showCatName val="0"/>
          <c:showSerName val="0"/>
          <c:showPercent val="0"/>
          <c:showBubbleSize val="0"/>
        </c:dLbls>
        <c:gapWidth val="150"/>
        <c:axId val="306675544"/>
        <c:axId val="30667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55.32</c:v>
                </c:pt>
                <c:pt idx="2">
                  <c:v>59.8</c:v>
                </c:pt>
                <c:pt idx="3">
                  <c:v>57.77</c:v>
                </c:pt>
                <c:pt idx="4">
                  <c:v>65.37</c:v>
                </c:pt>
              </c:numCache>
            </c:numRef>
          </c:val>
          <c:smooth val="0"/>
          <c:extLst xmlns:c16r2="http://schemas.microsoft.com/office/drawing/2015/06/chart">
            <c:ext xmlns:c16="http://schemas.microsoft.com/office/drawing/2014/chart" uri="{C3380CC4-5D6E-409C-BE32-E72D297353CC}">
              <c16:uniqueId val="{00000001-A7EF-45D9-89FC-3195789634FE}"/>
            </c:ext>
          </c:extLst>
        </c:ser>
        <c:dLbls>
          <c:showLegendKey val="0"/>
          <c:showVal val="0"/>
          <c:showCatName val="0"/>
          <c:showSerName val="0"/>
          <c:showPercent val="0"/>
          <c:showBubbleSize val="0"/>
        </c:dLbls>
        <c:marker val="1"/>
        <c:smooth val="0"/>
        <c:axId val="306675544"/>
        <c:axId val="306677112"/>
      </c:lineChart>
      <c:dateAx>
        <c:axId val="306675544"/>
        <c:scaling>
          <c:orientation val="minMax"/>
        </c:scaling>
        <c:delete val="1"/>
        <c:axPos val="b"/>
        <c:numFmt formatCode="&quot;H&quot;yy" sourceLinked="1"/>
        <c:majorTickMark val="none"/>
        <c:minorTickMark val="none"/>
        <c:tickLblPos val="none"/>
        <c:crossAx val="306677112"/>
        <c:crosses val="autoZero"/>
        <c:auto val="1"/>
        <c:lblOffset val="100"/>
        <c:baseTimeUnit val="years"/>
      </c:dateAx>
      <c:valAx>
        <c:axId val="30667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67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283.3</c:v>
                </c:pt>
                <c:pt idx="2">
                  <c:v>203.02</c:v>
                </c:pt>
                <c:pt idx="3">
                  <c:v>218.41</c:v>
                </c:pt>
                <c:pt idx="4">
                  <c:v>250.58</c:v>
                </c:pt>
              </c:numCache>
            </c:numRef>
          </c:val>
          <c:extLst xmlns:c16r2="http://schemas.microsoft.com/office/drawing/2015/06/chart">
            <c:ext xmlns:c16="http://schemas.microsoft.com/office/drawing/2014/chart" uri="{C3380CC4-5D6E-409C-BE32-E72D297353CC}">
              <c16:uniqueId val="{00000000-09DF-4C7C-8260-EED6C44330EF}"/>
            </c:ext>
          </c:extLst>
        </c:ser>
        <c:dLbls>
          <c:showLegendKey val="0"/>
          <c:showVal val="0"/>
          <c:showCatName val="0"/>
          <c:showSerName val="0"/>
          <c:showPercent val="0"/>
          <c:showBubbleSize val="0"/>
        </c:dLbls>
        <c:gapWidth val="150"/>
        <c:axId val="306677504"/>
        <c:axId val="3066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283.17</c:v>
                </c:pt>
                <c:pt idx="2">
                  <c:v>263.76</c:v>
                </c:pt>
                <c:pt idx="3">
                  <c:v>274.35000000000002</c:v>
                </c:pt>
                <c:pt idx="4">
                  <c:v>228.99</c:v>
                </c:pt>
              </c:numCache>
            </c:numRef>
          </c:val>
          <c:smooth val="0"/>
          <c:extLst xmlns:c16r2="http://schemas.microsoft.com/office/drawing/2015/06/chart">
            <c:ext xmlns:c16="http://schemas.microsoft.com/office/drawing/2014/chart" uri="{C3380CC4-5D6E-409C-BE32-E72D297353CC}">
              <c16:uniqueId val="{00000001-09DF-4C7C-8260-EED6C44330EF}"/>
            </c:ext>
          </c:extLst>
        </c:ser>
        <c:dLbls>
          <c:showLegendKey val="0"/>
          <c:showVal val="0"/>
          <c:showCatName val="0"/>
          <c:showSerName val="0"/>
          <c:showPercent val="0"/>
          <c:showBubbleSize val="0"/>
        </c:dLbls>
        <c:marker val="1"/>
        <c:smooth val="0"/>
        <c:axId val="306677504"/>
        <c:axId val="306674368"/>
      </c:lineChart>
      <c:dateAx>
        <c:axId val="306677504"/>
        <c:scaling>
          <c:orientation val="minMax"/>
        </c:scaling>
        <c:delete val="1"/>
        <c:axPos val="b"/>
        <c:numFmt formatCode="&quot;H&quot;yy" sourceLinked="1"/>
        <c:majorTickMark val="none"/>
        <c:minorTickMark val="none"/>
        <c:tickLblPos val="none"/>
        <c:crossAx val="306674368"/>
        <c:crosses val="autoZero"/>
        <c:auto val="1"/>
        <c:lblOffset val="100"/>
        <c:baseTimeUnit val="years"/>
      </c:dateAx>
      <c:valAx>
        <c:axId val="3066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6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16" zoomScale="55" zoomScaleNormal="55" workbookViewId="0">
      <selection activeCell="CO30" sqref="CO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長門市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33600</v>
      </c>
      <c r="AM8" s="51"/>
      <c r="AN8" s="51"/>
      <c r="AO8" s="51"/>
      <c r="AP8" s="51"/>
      <c r="AQ8" s="51"/>
      <c r="AR8" s="51"/>
      <c r="AS8" s="51"/>
      <c r="AT8" s="46">
        <f>データ!T6</f>
        <v>357.31</v>
      </c>
      <c r="AU8" s="46"/>
      <c r="AV8" s="46"/>
      <c r="AW8" s="46"/>
      <c r="AX8" s="46"/>
      <c r="AY8" s="46"/>
      <c r="AZ8" s="46"/>
      <c r="BA8" s="46"/>
      <c r="BB8" s="46">
        <f>データ!U6</f>
        <v>94.04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80.510000000000005</v>
      </c>
      <c r="J10" s="46"/>
      <c r="K10" s="46"/>
      <c r="L10" s="46"/>
      <c r="M10" s="46"/>
      <c r="N10" s="46"/>
      <c r="O10" s="46"/>
      <c r="P10" s="46">
        <f>データ!P6</f>
        <v>30.18</v>
      </c>
      <c r="Q10" s="46"/>
      <c r="R10" s="46"/>
      <c r="S10" s="46"/>
      <c r="T10" s="46"/>
      <c r="U10" s="46"/>
      <c r="V10" s="46"/>
      <c r="W10" s="46">
        <f>データ!Q6</f>
        <v>81.63</v>
      </c>
      <c r="X10" s="46"/>
      <c r="Y10" s="46"/>
      <c r="Z10" s="46"/>
      <c r="AA10" s="46"/>
      <c r="AB10" s="46"/>
      <c r="AC10" s="46"/>
      <c r="AD10" s="51">
        <f>データ!R6</f>
        <v>2915</v>
      </c>
      <c r="AE10" s="51"/>
      <c r="AF10" s="51"/>
      <c r="AG10" s="51"/>
      <c r="AH10" s="51"/>
      <c r="AI10" s="51"/>
      <c r="AJ10" s="51"/>
      <c r="AK10" s="2"/>
      <c r="AL10" s="51">
        <f>データ!V6</f>
        <v>10070</v>
      </c>
      <c r="AM10" s="51"/>
      <c r="AN10" s="51"/>
      <c r="AO10" s="51"/>
      <c r="AP10" s="51"/>
      <c r="AQ10" s="51"/>
      <c r="AR10" s="51"/>
      <c r="AS10" s="51"/>
      <c r="AT10" s="46">
        <f>データ!W6</f>
        <v>6.53</v>
      </c>
      <c r="AU10" s="46"/>
      <c r="AV10" s="46"/>
      <c r="AW10" s="46"/>
      <c r="AX10" s="46"/>
      <c r="AY10" s="46"/>
      <c r="AZ10" s="46"/>
      <c r="BA10" s="46"/>
      <c r="BB10" s="46">
        <f>データ!X6</f>
        <v>1542.11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112</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G/k6VQziuBGEtyB1uLH1HOTasMwtxKWB0pCyJSuINVKfMBMhPr6svp0XySPMzlS2tWcvVrYzM0yhz9++mhK9ww==" saltValue="H10Cmzr6PEBXK+dObRvW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352110</v>
      </c>
      <c r="D6" s="33">
        <f t="shared" si="3"/>
        <v>46</v>
      </c>
      <c r="E6" s="33">
        <f t="shared" si="3"/>
        <v>17</v>
      </c>
      <c r="F6" s="33">
        <f t="shared" si="3"/>
        <v>5</v>
      </c>
      <c r="G6" s="33">
        <f t="shared" si="3"/>
        <v>0</v>
      </c>
      <c r="H6" s="33" t="str">
        <f t="shared" si="3"/>
        <v>山口県　長門市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80.510000000000005</v>
      </c>
      <c r="P6" s="34">
        <f t="shared" si="3"/>
        <v>30.18</v>
      </c>
      <c r="Q6" s="34">
        <f t="shared" si="3"/>
        <v>81.63</v>
      </c>
      <c r="R6" s="34">
        <f t="shared" si="3"/>
        <v>2915</v>
      </c>
      <c r="S6" s="34">
        <f t="shared" si="3"/>
        <v>33600</v>
      </c>
      <c r="T6" s="34">
        <f t="shared" si="3"/>
        <v>357.31</v>
      </c>
      <c r="U6" s="34">
        <f t="shared" si="3"/>
        <v>94.04</v>
      </c>
      <c r="V6" s="34">
        <f t="shared" si="3"/>
        <v>10070</v>
      </c>
      <c r="W6" s="34">
        <f t="shared" si="3"/>
        <v>6.53</v>
      </c>
      <c r="X6" s="34">
        <f t="shared" si="3"/>
        <v>1542.11</v>
      </c>
      <c r="Y6" s="35" t="str">
        <f>IF(Y7="",NA(),Y7)</f>
        <v>-</v>
      </c>
      <c r="Z6" s="35">
        <f t="shared" ref="Z6:AH6" si="4">IF(Z7="",NA(),Z7)</f>
        <v>90.33</v>
      </c>
      <c r="AA6" s="35">
        <f t="shared" si="4"/>
        <v>100</v>
      </c>
      <c r="AB6" s="35">
        <f t="shared" si="4"/>
        <v>100.06</v>
      </c>
      <c r="AC6" s="35">
        <f t="shared" si="4"/>
        <v>100</v>
      </c>
      <c r="AD6" s="35" t="str">
        <f t="shared" si="4"/>
        <v>-</v>
      </c>
      <c r="AE6" s="35">
        <f t="shared" si="4"/>
        <v>99.66</v>
      </c>
      <c r="AF6" s="35">
        <f t="shared" si="4"/>
        <v>100.95</v>
      </c>
      <c r="AG6" s="35">
        <f t="shared" si="4"/>
        <v>101.77</v>
      </c>
      <c r="AH6" s="35">
        <f t="shared" si="4"/>
        <v>101.91</v>
      </c>
      <c r="AI6" s="34" t="str">
        <f>IF(AI7="","",IF(AI7="-","【-】","【"&amp;SUBSTITUTE(TEXT(AI7,"#,##0.00"),"-","△")&amp;"】"))</f>
        <v>【102.97】</v>
      </c>
      <c r="AJ6" s="35" t="str">
        <f>IF(AJ7="",NA(),AJ7)</f>
        <v>-</v>
      </c>
      <c r="AK6" s="35">
        <f t="shared" ref="AK6:AS6" si="5">IF(AK7="",NA(),AK7)</f>
        <v>55.94</v>
      </c>
      <c r="AL6" s="34">
        <f t="shared" si="5"/>
        <v>0</v>
      </c>
      <c r="AM6" s="34">
        <f t="shared" si="5"/>
        <v>0</v>
      </c>
      <c r="AN6" s="34">
        <f t="shared" si="5"/>
        <v>0</v>
      </c>
      <c r="AO6" s="35" t="str">
        <f t="shared" si="5"/>
        <v>-</v>
      </c>
      <c r="AP6" s="35">
        <f t="shared" si="5"/>
        <v>225.39</v>
      </c>
      <c r="AQ6" s="35">
        <f t="shared" si="5"/>
        <v>224.04</v>
      </c>
      <c r="AR6" s="35">
        <f t="shared" si="5"/>
        <v>227.4</v>
      </c>
      <c r="AS6" s="35">
        <f t="shared" si="5"/>
        <v>127.98</v>
      </c>
      <c r="AT6" s="34" t="str">
        <f>IF(AT7="","",IF(AT7="-","【-】","【"&amp;SUBSTITUTE(TEXT(AT7,"#,##0.00"),"-","△")&amp;"】"))</f>
        <v>【165.48】</v>
      </c>
      <c r="AU6" s="35" t="str">
        <f>IF(AU7="",NA(),AU7)</f>
        <v>-</v>
      </c>
      <c r="AV6" s="35">
        <f t="shared" ref="AV6:BD6" si="6">IF(AV7="",NA(),AV7)</f>
        <v>17.98</v>
      </c>
      <c r="AW6" s="35">
        <f t="shared" si="6"/>
        <v>18.71</v>
      </c>
      <c r="AX6" s="35">
        <f t="shared" si="6"/>
        <v>34.71</v>
      </c>
      <c r="AY6" s="35">
        <f t="shared" si="6"/>
        <v>46.93</v>
      </c>
      <c r="AZ6" s="35" t="str">
        <f t="shared" si="6"/>
        <v>-</v>
      </c>
      <c r="BA6" s="35">
        <f t="shared" si="6"/>
        <v>31.84</v>
      </c>
      <c r="BB6" s="35">
        <f t="shared" si="6"/>
        <v>29.91</v>
      </c>
      <c r="BC6" s="35">
        <f t="shared" si="6"/>
        <v>29.54</v>
      </c>
      <c r="BD6" s="35">
        <f t="shared" si="6"/>
        <v>44.14</v>
      </c>
      <c r="BE6" s="34" t="str">
        <f>IF(BE7="","",IF(BE7="-","【-】","【"&amp;SUBSTITUTE(TEXT(BE7,"#,##0.00"),"-","△")&amp;"】"))</f>
        <v>【33.84】</v>
      </c>
      <c r="BF6" s="35" t="str">
        <f>IF(BF7="",NA(),BF7)</f>
        <v>-</v>
      </c>
      <c r="BG6" s="35">
        <f t="shared" ref="BG6:BO6" si="7">IF(BG7="",NA(),BG7)</f>
        <v>1873.13</v>
      </c>
      <c r="BH6" s="35">
        <f t="shared" si="7"/>
        <v>1634.45</v>
      </c>
      <c r="BI6" s="35">
        <f t="shared" si="7"/>
        <v>1453.46</v>
      </c>
      <c r="BJ6" s="35">
        <f t="shared" si="7"/>
        <v>1310.75</v>
      </c>
      <c r="BK6" s="35" t="str">
        <f t="shared" si="7"/>
        <v>-</v>
      </c>
      <c r="BL6" s="35">
        <f t="shared" si="7"/>
        <v>974.93</v>
      </c>
      <c r="BM6" s="35">
        <f t="shared" si="7"/>
        <v>855.8</v>
      </c>
      <c r="BN6" s="35">
        <f t="shared" si="7"/>
        <v>789.46</v>
      </c>
      <c r="BO6" s="35">
        <f t="shared" si="7"/>
        <v>654.71</v>
      </c>
      <c r="BP6" s="34" t="str">
        <f>IF(BP7="","",IF(BP7="-","【-】","【"&amp;SUBSTITUTE(TEXT(BP7,"#,##0.00"),"-","△")&amp;"】"))</f>
        <v>【765.47】</v>
      </c>
      <c r="BQ6" s="35" t="str">
        <f>IF(BQ7="",NA(),BQ7)</f>
        <v>-</v>
      </c>
      <c r="BR6" s="35">
        <f t="shared" ref="BR6:BZ6" si="8">IF(BR7="",NA(),BR7)</f>
        <v>49.39</v>
      </c>
      <c r="BS6" s="35">
        <f t="shared" si="8"/>
        <v>71.06</v>
      </c>
      <c r="BT6" s="35">
        <f t="shared" si="8"/>
        <v>66.23</v>
      </c>
      <c r="BU6" s="35">
        <f t="shared" si="8"/>
        <v>57.89</v>
      </c>
      <c r="BV6" s="35" t="str">
        <f t="shared" si="8"/>
        <v>-</v>
      </c>
      <c r="BW6" s="35">
        <f t="shared" si="8"/>
        <v>55.32</v>
      </c>
      <c r="BX6" s="35">
        <f t="shared" si="8"/>
        <v>59.8</v>
      </c>
      <c r="BY6" s="35">
        <f t="shared" si="8"/>
        <v>57.77</v>
      </c>
      <c r="BZ6" s="35">
        <f t="shared" si="8"/>
        <v>65.37</v>
      </c>
      <c r="CA6" s="34" t="str">
        <f>IF(CA7="","",IF(CA7="-","【-】","【"&amp;SUBSTITUTE(TEXT(CA7,"#,##0.00"),"-","△")&amp;"】"))</f>
        <v>【59.59】</v>
      </c>
      <c r="CB6" s="35" t="str">
        <f>IF(CB7="",NA(),CB7)</f>
        <v>-</v>
      </c>
      <c r="CC6" s="35">
        <f t="shared" ref="CC6:CK6" si="9">IF(CC7="",NA(),CC7)</f>
        <v>283.3</v>
      </c>
      <c r="CD6" s="35">
        <f t="shared" si="9"/>
        <v>203.02</v>
      </c>
      <c r="CE6" s="35">
        <f t="shared" si="9"/>
        <v>218.41</v>
      </c>
      <c r="CF6" s="35">
        <f t="shared" si="9"/>
        <v>250.58</v>
      </c>
      <c r="CG6" s="35" t="str">
        <f t="shared" si="9"/>
        <v>-</v>
      </c>
      <c r="CH6" s="35">
        <f t="shared" si="9"/>
        <v>283.17</v>
      </c>
      <c r="CI6" s="35">
        <f t="shared" si="9"/>
        <v>263.76</v>
      </c>
      <c r="CJ6" s="35">
        <f t="shared" si="9"/>
        <v>274.35000000000002</v>
      </c>
      <c r="CK6" s="35">
        <f t="shared" si="9"/>
        <v>228.99</v>
      </c>
      <c r="CL6" s="34" t="str">
        <f>IF(CL7="","",IF(CL7="-","【-】","【"&amp;SUBSTITUTE(TEXT(CL7,"#,##0.00"),"-","△")&amp;"】"))</f>
        <v>【257.86】</v>
      </c>
      <c r="CM6" s="35" t="str">
        <f>IF(CM7="",NA(),CM7)</f>
        <v>-</v>
      </c>
      <c r="CN6" s="35">
        <f t="shared" ref="CN6:CV6" si="10">IF(CN7="",NA(),CN7)</f>
        <v>54.51</v>
      </c>
      <c r="CO6" s="35">
        <f t="shared" si="10"/>
        <v>53.65</v>
      </c>
      <c r="CP6" s="35">
        <f t="shared" si="10"/>
        <v>54.08</v>
      </c>
      <c r="CQ6" s="35">
        <f t="shared" si="10"/>
        <v>54.28</v>
      </c>
      <c r="CR6" s="35" t="str">
        <f t="shared" si="10"/>
        <v>-</v>
      </c>
      <c r="CS6" s="35">
        <f t="shared" si="10"/>
        <v>60.65</v>
      </c>
      <c r="CT6" s="35">
        <f t="shared" si="10"/>
        <v>51.75</v>
      </c>
      <c r="CU6" s="35">
        <f t="shared" si="10"/>
        <v>50.68</v>
      </c>
      <c r="CV6" s="35">
        <f t="shared" si="10"/>
        <v>54.06</v>
      </c>
      <c r="CW6" s="34" t="str">
        <f>IF(CW7="","",IF(CW7="-","【-】","【"&amp;SUBSTITUTE(TEXT(CW7,"#,##0.00"),"-","△")&amp;"】"))</f>
        <v>【51.30】</v>
      </c>
      <c r="CX6" s="35" t="str">
        <f>IF(CX7="",NA(),CX7)</f>
        <v>-</v>
      </c>
      <c r="CY6" s="35">
        <f t="shared" ref="CY6:DG6" si="11">IF(CY7="",NA(),CY7)</f>
        <v>85.61</v>
      </c>
      <c r="CZ6" s="35">
        <f t="shared" si="11"/>
        <v>85.33</v>
      </c>
      <c r="DA6" s="35">
        <f t="shared" si="11"/>
        <v>86.38</v>
      </c>
      <c r="DB6" s="35">
        <f t="shared" si="11"/>
        <v>83.19</v>
      </c>
      <c r="DC6" s="35" t="str">
        <f t="shared" si="11"/>
        <v>-</v>
      </c>
      <c r="DD6" s="35">
        <f t="shared" si="11"/>
        <v>84.58</v>
      </c>
      <c r="DE6" s="35">
        <f t="shared" si="11"/>
        <v>84.84</v>
      </c>
      <c r="DF6" s="35">
        <f t="shared" si="11"/>
        <v>84.86</v>
      </c>
      <c r="DG6" s="35">
        <f t="shared" si="11"/>
        <v>90.11</v>
      </c>
      <c r="DH6" s="34" t="str">
        <f>IF(DH7="","",IF(DH7="-","【-】","【"&amp;SUBSTITUTE(TEXT(DH7,"#,##0.00"),"-","△")&amp;"】"))</f>
        <v>【86.22】</v>
      </c>
      <c r="DI6" s="35" t="str">
        <f>IF(DI7="",NA(),DI7)</f>
        <v>-</v>
      </c>
      <c r="DJ6" s="35">
        <f t="shared" ref="DJ6:DR6" si="12">IF(DJ7="",NA(),DJ7)</f>
        <v>4</v>
      </c>
      <c r="DK6" s="35">
        <f t="shared" si="12"/>
        <v>8</v>
      </c>
      <c r="DL6" s="35">
        <f t="shared" si="12"/>
        <v>11.68</v>
      </c>
      <c r="DM6" s="35">
        <f t="shared" si="12"/>
        <v>15.06</v>
      </c>
      <c r="DN6" s="35" t="str">
        <f t="shared" si="12"/>
        <v>-</v>
      </c>
      <c r="DO6" s="35">
        <f t="shared" si="12"/>
        <v>22.9</v>
      </c>
      <c r="DP6" s="35">
        <f t="shared" si="12"/>
        <v>24.87</v>
      </c>
      <c r="DQ6" s="35">
        <f t="shared" si="12"/>
        <v>24.13</v>
      </c>
      <c r="DR6" s="35">
        <f t="shared" si="12"/>
        <v>28.19</v>
      </c>
      <c r="DS6" s="34" t="str">
        <f>IF(DS7="","",IF(DS7="-","【-】","【"&amp;SUBSTITUTE(TEXT(DS7,"#,##0.00"),"-","△")&amp;"】"))</f>
        <v>【24.97】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【0.00】</v>
      </c>
      <c r="EE6" s="35" t="str">
        <f>IF(EE7="",NA(),EE7)</f>
        <v>-</v>
      </c>
      <c r="EF6" s="35">
        <f t="shared" ref="EF6:EN6" si="14">IF(EF7="",NA(),EF7)</f>
        <v>0.06</v>
      </c>
      <c r="EG6" s="34">
        <f t="shared" si="14"/>
        <v>0</v>
      </c>
      <c r="EH6" s="34">
        <f t="shared" si="14"/>
        <v>0</v>
      </c>
      <c r="EI6" s="34">
        <f t="shared" si="14"/>
        <v>0</v>
      </c>
      <c r="EJ6" s="35" t="str">
        <f t="shared" si="14"/>
        <v>-</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352110</v>
      </c>
      <c r="D7" s="37">
        <v>46</v>
      </c>
      <c r="E7" s="37">
        <v>17</v>
      </c>
      <c r="F7" s="37">
        <v>5</v>
      </c>
      <c r="G7" s="37">
        <v>0</v>
      </c>
      <c r="H7" s="37" t="s">
        <v>95</v>
      </c>
      <c r="I7" s="37" t="s">
        <v>96</v>
      </c>
      <c r="J7" s="37" t="s">
        <v>97</v>
      </c>
      <c r="K7" s="37" t="s">
        <v>98</v>
      </c>
      <c r="L7" s="37" t="s">
        <v>99</v>
      </c>
      <c r="M7" s="37" t="s">
        <v>100</v>
      </c>
      <c r="N7" s="38" t="s">
        <v>101</v>
      </c>
      <c r="O7" s="38">
        <v>80.510000000000005</v>
      </c>
      <c r="P7" s="38">
        <v>30.18</v>
      </c>
      <c r="Q7" s="38">
        <v>81.63</v>
      </c>
      <c r="R7" s="38">
        <v>2915</v>
      </c>
      <c r="S7" s="38">
        <v>33600</v>
      </c>
      <c r="T7" s="38">
        <v>357.31</v>
      </c>
      <c r="U7" s="38">
        <v>94.04</v>
      </c>
      <c r="V7" s="38">
        <v>10070</v>
      </c>
      <c r="W7" s="38">
        <v>6.53</v>
      </c>
      <c r="X7" s="38">
        <v>1542.11</v>
      </c>
      <c r="Y7" s="38" t="s">
        <v>101</v>
      </c>
      <c r="Z7" s="38">
        <v>90.33</v>
      </c>
      <c r="AA7" s="38">
        <v>100</v>
      </c>
      <c r="AB7" s="38">
        <v>100.06</v>
      </c>
      <c r="AC7" s="38">
        <v>100</v>
      </c>
      <c r="AD7" s="38" t="s">
        <v>101</v>
      </c>
      <c r="AE7" s="38">
        <v>99.66</v>
      </c>
      <c r="AF7" s="38">
        <v>100.95</v>
      </c>
      <c r="AG7" s="38">
        <v>101.77</v>
      </c>
      <c r="AH7" s="38">
        <v>101.91</v>
      </c>
      <c r="AI7" s="38">
        <v>102.97</v>
      </c>
      <c r="AJ7" s="38" t="s">
        <v>101</v>
      </c>
      <c r="AK7" s="38">
        <v>55.94</v>
      </c>
      <c r="AL7" s="38">
        <v>0</v>
      </c>
      <c r="AM7" s="38">
        <v>0</v>
      </c>
      <c r="AN7" s="38">
        <v>0</v>
      </c>
      <c r="AO7" s="38" t="s">
        <v>101</v>
      </c>
      <c r="AP7" s="38">
        <v>225.39</v>
      </c>
      <c r="AQ7" s="38">
        <v>224.04</v>
      </c>
      <c r="AR7" s="38">
        <v>227.4</v>
      </c>
      <c r="AS7" s="38">
        <v>127.98</v>
      </c>
      <c r="AT7" s="38">
        <v>165.48</v>
      </c>
      <c r="AU7" s="38" t="s">
        <v>101</v>
      </c>
      <c r="AV7" s="38">
        <v>17.98</v>
      </c>
      <c r="AW7" s="38">
        <v>18.71</v>
      </c>
      <c r="AX7" s="38">
        <v>34.71</v>
      </c>
      <c r="AY7" s="38">
        <v>46.93</v>
      </c>
      <c r="AZ7" s="38" t="s">
        <v>101</v>
      </c>
      <c r="BA7" s="38">
        <v>31.84</v>
      </c>
      <c r="BB7" s="38">
        <v>29.91</v>
      </c>
      <c r="BC7" s="38">
        <v>29.54</v>
      </c>
      <c r="BD7" s="38">
        <v>44.14</v>
      </c>
      <c r="BE7" s="38">
        <v>33.840000000000003</v>
      </c>
      <c r="BF7" s="38" t="s">
        <v>101</v>
      </c>
      <c r="BG7" s="38">
        <v>1873.13</v>
      </c>
      <c r="BH7" s="38">
        <v>1634.45</v>
      </c>
      <c r="BI7" s="38">
        <v>1453.46</v>
      </c>
      <c r="BJ7" s="38">
        <v>1310.75</v>
      </c>
      <c r="BK7" s="38" t="s">
        <v>101</v>
      </c>
      <c r="BL7" s="38">
        <v>974.93</v>
      </c>
      <c r="BM7" s="38">
        <v>855.8</v>
      </c>
      <c r="BN7" s="38">
        <v>789.46</v>
      </c>
      <c r="BO7" s="38">
        <v>654.71</v>
      </c>
      <c r="BP7" s="38">
        <v>765.47</v>
      </c>
      <c r="BQ7" s="38" t="s">
        <v>101</v>
      </c>
      <c r="BR7" s="38">
        <v>49.39</v>
      </c>
      <c r="BS7" s="38">
        <v>71.06</v>
      </c>
      <c r="BT7" s="38">
        <v>66.23</v>
      </c>
      <c r="BU7" s="38">
        <v>57.89</v>
      </c>
      <c r="BV7" s="38" t="s">
        <v>101</v>
      </c>
      <c r="BW7" s="38">
        <v>55.32</v>
      </c>
      <c r="BX7" s="38">
        <v>59.8</v>
      </c>
      <c r="BY7" s="38">
        <v>57.77</v>
      </c>
      <c r="BZ7" s="38">
        <v>65.37</v>
      </c>
      <c r="CA7" s="38">
        <v>59.59</v>
      </c>
      <c r="CB7" s="38" t="s">
        <v>101</v>
      </c>
      <c r="CC7" s="38">
        <v>283.3</v>
      </c>
      <c r="CD7" s="38">
        <v>203.02</v>
      </c>
      <c r="CE7" s="38">
        <v>218.41</v>
      </c>
      <c r="CF7" s="38">
        <v>250.58</v>
      </c>
      <c r="CG7" s="38" t="s">
        <v>101</v>
      </c>
      <c r="CH7" s="38">
        <v>283.17</v>
      </c>
      <c r="CI7" s="38">
        <v>263.76</v>
      </c>
      <c r="CJ7" s="38">
        <v>274.35000000000002</v>
      </c>
      <c r="CK7" s="38">
        <v>228.99</v>
      </c>
      <c r="CL7" s="38">
        <v>257.86</v>
      </c>
      <c r="CM7" s="38" t="s">
        <v>101</v>
      </c>
      <c r="CN7" s="38">
        <v>54.51</v>
      </c>
      <c r="CO7" s="38">
        <v>53.65</v>
      </c>
      <c r="CP7" s="38">
        <v>54.08</v>
      </c>
      <c r="CQ7" s="38">
        <v>54.28</v>
      </c>
      <c r="CR7" s="38" t="s">
        <v>101</v>
      </c>
      <c r="CS7" s="38">
        <v>60.65</v>
      </c>
      <c r="CT7" s="38">
        <v>51.75</v>
      </c>
      <c r="CU7" s="38">
        <v>50.68</v>
      </c>
      <c r="CV7" s="38">
        <v>54.06</v>
      </c>
      <c r="CW7" s="38">
        <v>51.3</v>
      </c>
      <c r="CX7" s="38" t="s">
        <v>101</v>
      </c>
      <c r="CY7" s="38">
        <v>85.61</v>
      </c>
      <c r="CZ7" s="38">
        <v>85.33</v>
      </c>
      <c r="DA7" s="38">
        <v>86.38</v>
      </c>
      <c r="DB7" s="38">
        <v>83.19</v>
      </c>
      <c r="DC7" s="38" t="s">
        <v>101</v>
      </c>
      <c r="DD7" s="38">
        <v>84.58</v>
      </c>
      <c r="DE7" s="38">
        <v>84.84</v>
      </c>
      <c r="DF7" s="38">
        <v>84.86</v>
      </c>
      <c r="DG7" s="38">
        <v>90.11</v>
      </c>
      <c r="DH7" s="38">
        <v>86.22</v>
      </c>
      <c r="DI7" s="38" t="s">
        <v>101</v>
      </c>
      <c r="DJ7" s="38">
        <v>4</v>
      </c>
      <c r="DK7" s="38">
        <v>8</v>
      </c>
      <c r="DL7" s="38">
        <v>11.68</v>
      </c>
      <c r="DM7" s="38">
        <v>15.06</v>
      </c>
      <c r="DN7" s="38" t="s">
        <v>101</v>
      </c>
      <c r="DO7" s="38">
        <v>22.9</v>
      </c>
      <c r="DP7" s="38">
        <v>24.87</v>
      </c>
      <c r="DQ7" s="38">
        <v>24.13</v>
      </c>
      <c r="DR7" s="38">
        <v>28.19</v>
      </c>
      <c r="DS7" s="38">
        <v>24.97</v>
      </c>
      <c r="DT7" s="38" t="s">
        <v>101</v>
      </c>
      <c r="DU7" s="38">
        <v>0</v>
      </c>
      <c r="DV7" s="38">
        <v>0</v>
      </c>
      <c r="DW7" s="38">
        <v>0</v>
      </c>
      <c r="DX7" s="38">
        <v>0</v>
      </c>
      <c r="DY7" s="38" t="s">
        <v>101</v>
      </c>
      <c r="DZ7" s="38">
        <v>0</v>
      </c>
      <c r="EA7" s="38">
        <v>0</v>
      </c>
      <c r="EB7" s="38">
        <v>0</v>
      </c>
      <c r="EC7" s="38">
        <v>0</v>
      </c>
      <c r="ED7" s="38">
        <v>0</v>
      </c>
      <c r="EE7" s="38" t="s">
        <v>101</v>
      </c>
      <c r="EF7" s="38">
        <v>0.06</v>
      </c>
      <c r="EG7" s="38">
        <v>0</v>
      </c>
      <c r="EH7" s="38">
        <v>0</v>
      </c>
      <c r="EI7" s="38">
        <v>0</v>
      </c>
      <c r="EJ7" s="38" t="s">
        <v>101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　真子</cp:lastModifiedBy>
  <cp:lastPrinted>2021-01-22T04:06:17Z</cp:lastPrinted>
  <dcterms:created xsi:type="dcterms:W3CDTF">2020-12-04T02:38:01Z</dcterms:created>
  <dcterms:modified xsi:type="dcterms:W3CDTF">2021-02-24T01:18:43Z</dcterms:modified>
  <cp:category/>
</cp:coreProperties>
</file>