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<sst xmlns="http://schemas.openxmlformats.org/spreadsheetml/2006/main" count="217" uniqueCount="106">
  <si>
    <t xml:space="preserve">経営比較分析表</t>
  </si>
  <si>
    <t xml:space="preserve">業務名</t>
  </si>
  <si>
    <t xml:space="preserve">業種名</t>
  </si>
  <si>
    <t xml:space="preserve">事業名</t>
  </si>
  <si>
    <t xml:space="preserve">類似団体区分</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</si>
  <si>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</si>
  <si>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</si>
  <si>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</si>
  <si>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</si>
  <si>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</si>
  <si>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</si>
  <si>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</si>
  <si>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</si>
  <si>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</si>
  <si>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</si>
  <si>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現在給水人口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</si>
  <si>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給水区域面積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</si>
  <si>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給水人口密度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</si>
  <si>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</si>
  <si>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</si>
  <si>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</si>
  <si>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平成</t>
    </r>
    <r>
      <rPr>
        <b val="true"/>
        <sz val="11"/>
        <color rgb="FF000000"/>
        <rFont val="ＭＳ ゴシック"/>
        <family val="3"/>
      </rPr>
      <t xml:space="preserve">26</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</si>
  <si>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</si>
  <si>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</si>
  <si>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</si>
  <si>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t xml:space="preserve">　平成２０年度に情報管理システムを構築して管理業務を簡素化し、保守点検の一部を民間委託に移行させ経費削減を図っており、更に人員の削減も行うことにより人件費の抑制も行い経常的な経費を抑えている。
　近い将来予定されている大規模事業に備え、近年は企業債の発行を抑えてきたが、給水収益の減少により比率は増加傾向にあり、補助制度などを活用しながら施設整備に係る経費を抑えていく。
　簡易水道に係る経費についても法的化しているが、給水収益で賄えていないのが現状であり更なる経費の削減が必要と考える。
　また、給水原価の上昇については、給水人口の減少のみならず、資産整理による資産減耗費の増加や大口利用企業の廃業などが要因として挙げられ、有収率については地理的要因も加わって下降傾向となっている。
　総じて、経費の節減に努めている結果として経常収支比率も一定の水準を維持できていると考えるが、給水人口の減少は年々進行しておりダウンサイジングや料金改定も視野に経営を改善する必要があると考える。
</t>
  </si>
  <si>
    <t xml:space="preserve">「経常損益」</t>
  </si>
  <si>
    <t xml:space="preserve">「累積欠損」</t>
  </si>
  <si>
    <t xml:space="preserve">「支払能力」</t>
  </si>
  <si>
    <t xml:space="preserve">「債務残高」</t>
  </si>
  <si>
    <r>
      <rPr>
        <b val="true"/>
        <sz val="12"/>
        <color rgb="FF000000"/>
        <rFont val="ＭＳ ゴシック"/>
        <family val="3"/>
      </rPr>
      <t xml:space="preserve">2. </t>
    </r>
    <r>
      <rPr>
        <b val="true"/>
        <sz val="12"/>
        <color rgb="FF000000"/>
        <rFont val="DejaVu Sans"/>
        <family val="2"/>
      </rPr>
      <t xml:space="preserve">老朽化の状況について</t>
    </r>
  </si>
  <si>
    <t xml:space="preserve">　老朽化の進んだ施設・管路について、更新が追い付いていない状況であるが、アセットマネジメントや新水道ビジョンを策定し、それにより順次更新をしていく。</t>
  </si>
  <si>
    <t xml:space="preserve">「料金水準の適切性」</t>
  </si>
  <si>
    <t xml:space="preserve">「費用の効率性」</t>
  </si>
  <si>
    <t xml:space="preserve">「施設の効率性」</t>
  </si>
  <si>
    <t xml:space="preserve">「供給した配水量の効率性」</t>
  </si>
  <si>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</si>
  <si>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</si>
  <si>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t xml:space="preserve">　給水人口の減少による有収率の低下など、料金収入については厳しい状況にあることから、企業債・補助事業の活用などと併せて、一般会計からの繰り入れ要請を行っていく。
　更には簡水統合も行い、安心安全なライフライン確保を図りながら、料金改定も視野に入れ、健全経営を目指す。</t>
  </si>
  <si>
    <t xml:space="preserve">「施設全体の減価償却の状況」</t>
  </si>
  <si>
    <t xml:space="preserve">「管路の経年化の状況」</t>
  </si>
  <si>
    <t xml:space="preserve">「管路の更新投資の実施状況」</t>
  </si>
  <si>
    <r>
      <rPr>
        <sz val="11"/>
        <color rgb="FF000000"/>
        <rFont val="DejaVu Sans"/>
        <family val="2"/>
      </rPr>
      <t xml:space="preserve">※　平成</t>
    </r>
    <r>
      <rPr>
        <sz val="11"/>
        <color rgb="FF000000"/>
        <rFont val="ＭＳ ゴシック"/>
        <family val="3"/>
      </rPr>
      <t xml:space="preserve">22</t>
    </r>
    <r>
      <rPr>
        <sz val="11"/>
        <color rgb="FF000000"/>
        <rFont val="DejaVu Sans"/>
        <family val="2"/>
      </rPr>
      <t xml:space="preserve">年度から平成</t>
    </r>
    <r>
      <rPr>
        <sz val="11"/>
        <color rgb="FF000000"/>
        <rFont val="ＭＳ ゴシック"/>
        <family val="3"/>
      </rPr>
      <t xml:space="preserve">25</t>
    </r>
    <r>
      <rPr>
        <sz val="11"/>
        <color rgb="FF000000"/>
        <rFont val="DejaVu Sans"/>
        <family val="2"/>
      </rPr>
      <t xml:space="preserve">年度における各指標の類似団体平均値は、当時の事業数を基に算出していますが、管路経年化率及び管路更新率については、平成</t>
    </r>
    <r>
      <rPr>
        <sz val="11"/>
        <color rgb="FF000000"/>
        <rFont val="ＭＳ ゴシック"/>
        <family val="3"/>
      </rPr>
      <t xml:space="preserve">26</t>
    </r>
    <r>
      <rPr>
        <sz val="11"/>
        <color rgb="FF000000"/>
        <rFont val="DejaVu Sans"/>
        <family val="2"/>
      </rPr>
      <t xml:space="preserve">年度の事業数を基に類似団体平均値を算出しています。</t>
    </r>
  </si>
  <si>
    <r>
      <rPr>
        <sz val="11"/>
        <color rgb="FF000000"/>
        <rFont val="DejaVu Sans"/>
        <family val="2"/>
      </rPr>
      <t xml:space="preserve">水道事業</t>
    </r>
    <r>
      <rPr>
        <sz val="11"/>
        <color rgb="FF000000"/>
        <rFont val="ＭＳ Ｐゴシック"/>
        <family val="2"/>
      </rPr>
      <t xml:space="preserve">(</t>
    </r>
    <r>
      <rPr>
        <sz val="11"/>
        <color rgb="FF000000"/>
        <rFont val="DejaVu Sans"/>
        <family val="2"/>
      </rPr>
      <t xml:space="preserve">法適用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</si>
  <si>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</si>
  <si>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</si>
  <si>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</si>
  <si>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</si>
  <si>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</si>
  <si>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</si>
  <si>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</si>
  <si>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</si>
  <si>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</si>
  <si>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</si>
  <si>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</si>
  <si>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</si>
  <si>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①経常収支比率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</si>
  <si>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</si>
  <si>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</si>
  <si>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④企業債残高対給水収益比率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</si>
  <si>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⑤料金回収率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</si>
  <si>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⑥給水原価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</si>
  <si>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</si>
  <si>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⑧有収率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</si>
  <si>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</si>
  <si>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②管路経年化率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</si>
  <si>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③管路更新率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</si>
  <si>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</si>
  <si>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</si>
  <si>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</si>
  <si>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</si>
  <si>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</si>
  <si>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</si>
  <si>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</si>
  <si>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</si>
  <si>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</si>
  <si>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</si>
  <si>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</si>
  <si>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</si>
  <si>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</si>
  <si>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給水人口</t>
  </si>
  <si>
    <t xml:space="preserve">給水区域面積</t>
  </si>
  <si>
    <t xml:space="preserve">給水人口密度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</si>
  <si>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</si>
  <si>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</si>
  <si>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</si>
  <si>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</si>
  <si>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</si>
  <si>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</si>
  <si>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</si>
  <si>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</si>
  <si>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</si>
  <si>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</si>
  <si>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全国平均</t>
  </si>
  <si>
    <t xml:space="preserve">参照用</t>
  </si>
  <si>
    <t xml:space="preserve">山口県　長門市</t>
  </si>
  <si>
    <t xml:space="preserve">法適用</t>
  </si>
  <si>
    <t xml:space="preserve">水道事業</t>
  </si>
  <si>
    <t xml:space="preserve">末端給水事業</t>
  </si>
  <si>
    <t xml:space="preserve">A5</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</si>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</sst>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10">
    <numFmt numFmtId="164" formatCode="General"/>
    <numFmt numFmtId="165" formatCode="#,##0\ ;[RED]\(#,##0\)"/>
    <numFmt numFmtId="166" formatCode="\¥#,##0;[RED]&quot;¥-&quot;#,##0"/>
    <numFmt numFmtId="167" formatCode="@"/>
    <numFmt numFmtId="168" formatCode="#,##0;\△#,##0"/>
    <numFmt numFmtId="169" formatCode="#,##0.00;\△#,##0.00"/>
    <numFmt numFmtId="170" formatCode="#,##0.00;\△#,##0.00;\-"/>
    <numFmt numFmtId="171" formatCode="#,##0.00\ ;[RED]\(#,##0.00\)"/>
    <numFmt numFmtId="172" formatCode="#,##0.00;&quot;△ &quot;#,##0.00"/>
    <numFmt numFmtId="173" formatCode="jewishGE"/>
  </numFmts>
  <fonts count="31">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name val="ＭＳ ゴシック"/>
      <family val="3"/>
    </font>
    <font>
      <sz val="12"/>
      <color rgb="FF000000"/>
      <name val="ＭＳ 明朝"/>
      <family val="1"/>
    </font>
    <font>
      <sz val="9"/>
      <color rgb="FF000000"/>
      <name val="ＭＳ ゴシック"/>
      <family val="3"/>
    </font>
    <font>
      <sz val="9"/>
      <color rgb="FF000000"/>
      <name val="ＭＳ ゴシック"/>
      <family val="2"/>
    </font>
    <font>
      <sz val="9"/>
      <name val="ＭＳ ゴシック"/>
      <family val="3"/>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4"/>
      <color rgb="FF000000"/>
      <name val="ＭＳ ゴシック"/>
      <family val="3"/>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1"/>
      <color rgb="FFFF5050"/>
      <name val="ＭＳ ゴシック"/>
      <family val="3"/>
    </font>
    <font>
      <b val="true"/>
      <sz val="12"/>
      <color rgb="FF000000"/>
      <name val="ＭＳ ゴシック"/>
      <family val="3"/>
    </font>
    <font>
      <b val="true"/>
      <sz val="12"/>
      <color rgb="FF000000"/>
      <name val="DejaVu Sans"/>
      <family val="2"/>
    </font>
    <font>
      <sz val="11"/>
      <color rgb="FF000000"/>
      <name val="DejaVu Sans"/>
      <family val="2"/>
    </font>
    <font>
      <b val="true"/>
      <sz val="9"/>
      <color rgb="FF000000"/>
      <name val="ＭＳ ゴシック"/>
      <family val="3"/>
    </font>
    <font>
      <sz val="8"/>
      <color rgb="FF000000"/>
      <name val="ＭＳ ゴシック"/>
      <family val="2"/>
    </font>
    <font>
      <b val="true"/>
      <sz val="11"/>
      <color rgb="FF000000"/>
      <name val="ＭＳ ゴシック"/>
      <family val="5"/>
    </font>
    <font>
      <sz val="9"/>
      <color rgb="FF000000"/>
      <name val="ＭＳ ゴシック"/>
      <family val="5"/>
    </font>
    <font>
      <sz val="11"/>
      <color rgb="FFFFFFFF"/>
      <name val="ＭＳ Ｐゴシック"/>
      <family val="2"/>
    </font>
  </fonts>
  <fills count="5">
    <fill>
      <patternFill patternType="none"/>
    </fill>
    <fill>
      <patternFill patternType="gray125"/>
    </fill>
    <fill>
      <patternFill patternType="solid">
        <fgColor rgb="FFFCD5B5"/>
        <bgColor rgb="FFFFFFCC"/>
      </patternFill>
    </fill>
    <fill>
      <patternFill patternType="solid">
        <fgColor rgb="FFCCFFCC"/>
        <bgColor rgb="FFCCFFFF"/>
      </patternFill>
    </fill>
    <fill>
      <patternFill patternType="solid">
        <fgColor rgb="FFFFFF00"/>
        <bgColor rgb="FFFFFF00"/>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38">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center"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66">
    <xf numFmtId="164" fontId="0" fillId="0" borderId="0" xfId="0" applyFont="fals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7" fontId="10" fillId="0" borderId="1" xfId="0" applyFont="true" applyBorder="true" applyAlignment="true" applyProtection="true">
      <alignment horizontal="left" vertical="center" textRotation="0" wrapText="false" indent="0" shrinkToFit="false"/>
      <protection locked="true" hidden="true"/>
    </xf>
    <xf numFmtId="164" fontId="14" fillId="2" borderId="2" xfId="0" applyFont="true" applyBorder="true" applyAlignment="true" applyProtection="false">
      <alignment horizontal="center" vertical="center" textRotation="0" wrapText="false" indent="0" shrinkToFit="true"/>
      <protection locked="true" hidden="false"/>
    </xf>
    <xf numFmtId="164" fontId="16" fillId="0" borderId="3" xfId="0" applyFont="true" applyBorder="true" applyAlignment="true" applyProtection="false">
      <alignment horizontal="general" vertical="center" textRotation="0" wrapText="false" indent="0" shrinkToFit="false"/>
      <protection locked="true" hidden="false"/>
    </xf>
    <xf numFmtId="164" fontId="17" fillId="0" borderId="4" xfId="0" applyFont="true" applyBorder="true" applyAlignment="true" applyProtection="false">
      <alignment horizontal="general" vertical="center" textRotation="0" wrapText="false" indent="0" shrinkToFit="false"/>
      <protection locked="true" hidden="false"/>
    </xf>
    <xf numFmtId="164" fontId="17" fillId="0" borderId="5" xfId="0" applyFont="true" applyBorder="true" applyAlignment="true" applyProtection="false">
      <alignment horizontal="general"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true"/>
    </xf>
    <xf numFmtId="168" fontId="11" fillId="0" borderId="2" xfId="0" applyFont="true" applyBorder="true" applyAlignment="true" applyProtection="true">
      <alignment horizontal="center" vertical="center" textRotation="0" wrapText="false" indent="0" shrinkToFit="false"/>
      <protection locked="true" hidden="true"/>
    </xf>
    <xf numFmtId="169" fontId="11" fillId="0" borderId="2" xfId="0" applyFont="true" applyBorder="true" applyAlignment="true" applyProtection="true">
      <alignment horizontal="center" vertical="center" textRotation="0" wrapText="false" indent="0" shrinkToFit="false"/>
      <protection locked="true" hidden="true"/>
    </xf>
    <xf numFmtId="164" fontId="18" fillId="0" borderId="6"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true"/>
      <protection locked="true" hidden="false"/>
    </xf>
    <xf numFmtId="164" fontId="21" fillId="0" borderId="6"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7"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general" vertical="center" textRotation="0" wrapText="false" indent="0" shrinkToFit="false"/>
      <protection locked="true" hidden="false"/>
    </xf>
    <xf numFmtId="164" fontId="16" fillId="0" borderId="1" xfId="0" applyFont="true" applyBorder="true" applyAlignment="true" applyProtection="false">
      <alignment horizontal="left" vertical="bottom" textRotation="0" wrapText="false" indent="0" shrinkToFit="false"/>
      <protection locked="true" hidden="false"/>
    </xf>
    <xf numFmtId="164" fontId="17" fillId="0" borderId="10" xfId="0" applyFont="true" applyBorder="true" applyAlignment="true" applyProtection="false">
      <alignment horizontal="center" vertical="center" textRotation="0" wrapText="false" indent="0" shrinkToFit="false"/>
      <protection locked="true" hidden="false"/>
    </xf>
    <xf numFmtId="164" fontId="23" fillId="0" borderId="10" xfId="0" applyFont="true" applyBorder="true" applyAlignment="true" applyProtection="false">
      <alignment horizontal="left" vertical="center" textRotation="0" wrapText="false" indent="0" shrinkToFit="false"/>
      <protection locked="true" hidden="false"/>
    </xf>
    <xf numFmtId="164" fontId="11" fillId="0" borderId="6"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25" fillId="0" borderId="11" xfId="0" applyFont="true" applyBorder="true" applyAlignment="true" applyProtection="true">
      <alignment horizontal="left" vertical="top" textRotation="0" wrapText="true" indent="0" shrinkToFit="false"/>
      <protection locked="fals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17" fillId="0" borderId="11" xfId="0" applyFont="true" applyBorder="true" applyAlignment="true" applyProtection="false">
      <alignment horizontal="center" vertical="center" textRotation="0" wrapText="false" indent="0" shrinkToFit="false"/>
      <protection locked="true" hidden="false"/>
    </xf>
    <xf numFmtId="164" fontId="24" fillId="0" borderId="10" xfId="0" applyFont="true" applyBorder="true" applyAlignment="true" applyProtection="false">
      <alignment horizontal="left" vertical="center" textRotation="0" wrapText="false" indent="0" shrinkToFit="false"/>
      <protection locked="true" hidden="false"/>
    </xf>
    <xf numFmtId="164" fontId="25" fillId="0" borderId="12" xfId="0" applyFont="true" applyBorder="true" applyAlignment="true" applyProtection="true">
      <alignment horizontal="left" vertical="top" textRotation="0" wrapText="true" indent="0" shrinkToFit="false"/>
      <protection locked="fals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25" fillId="3" borderId="2" xfId="0" applyFont="true" applyBorder="true" applyAlignment="false" applyProtection="false">
      <alignment horizontal="general" vertical="center" textRotation="0" wrapText="false" indent="0" shrinkToFit="false"/>
      <protection locked="true" hidden="false"/>
    </xf>
    <xf numFmtId="164" fontId="25" fillId="3" borderId="10" xfId="0" applyFont="true" applyBorder="true" applyAlignment="false" applyProtection="false">
      <alignment horizontal="general" vertical="center" textRotation="0" wrapText="false" indent="0" shrinkToFit="false"/>
      <protection locked="true" hidden="false"/>
    </xf>
    <xf numFmtId="164" fontId="25"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25" fillId="3" borderId="2" xfId="0" applyFont="true" applyBorder="true" applyAlignment="true" applyProtection="false">
      <alignment horizontal="general" vertical="center" textRotation="0" wrapText="false" indent="0" shrinkToFit="tru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9" fontId="0" fillId="4" borderId="2" xfId="37" applyFont="true" applyBorder="true" applyAlignment="true" applyProtection="true">
      <alignment horizontal="general" vertical="center" textRotation="0" wrapText="false" indent="0" shrinkToFit="true"/>
      <protection locked="true" hidden="false"/>
    </xf>
    <xf numFmtId="170" fontId="0" fillId="4" borderId="2" xfId="37" applyFont="true" applyBorder="true" applyAlignment="true" applyProtection="true">
      <alignment horizontal="general" vertical="center" textRotation="0" wrapText="false" indent="0" shrinkToFit="true"/>
      <protection locked="true" hidden="false"/>
    </xf>
    <xf numFmtId="167"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4" fontId="25" fillId="0" borderId="2" xfId="0" applyFont="true" applyBorder="true" applyAlignment="true" applyProtection="false">
      <alignment horizontal="general" vertical="center" textRotation="0" wrapText="false" indent="0" shrinkToFit="true"/>
      <protection locked="true" hidden="false"/>
    </xf>
    <xf numFmtId="169" fontId="0" fillId="0" borderId="2" xfId="37" applyFont="true" applyBorder="true" applyAlignment="true" applyProtection="true">
      <alignment horizontal="general" vertical="center" textRotation="0" wrapText="false" indent="0" shrinkToFit="true"/>
      <protection locked="true" hidden="false"/>
    </xf>
    <xf numFmtId="171" fontId="0" fillId="0" borderId="0" xfId="0" applyFont="false" applyBorder="false" applyAlignment="false" applyProtection="false">
      <alignment horizontal="general" vertical="center" textRotation="0" wrapText="false" indent="0" shrinkToFit="false"/>
      <protection locked="true" hidden="false"/>
    </xf>
    <xf numFmtId="172" fontId="0" fillId="0" borderId="0" xfId="37" applyFont="true" applyBorder="true" applyAlignment="true" applyProtection="true">
      <alignment horizontal="general" vertical="center" textRotation="0" wrapText="false" indent="0" shrinkToFit="true"/>
      <protection locked="true" hidden="false"/>
    </xf>
    <xf numFmtId="164" fontId="0" fillId="2" borderId="2" xfId="0" applyFont="false" applyBorder="true" applyAlignment="false" applyProtection="false">
      <alignment horizontal="general" vertical="center" textRotation="0" wrapText="false" indent="0" shrinkToFit="false"/>
      <protection locked="true" hidden="false"/>
    </xf>
    <xf numFmtId="164" fontId="25" fillId="2" borderId="2" xfId="0" applyFont="true" applyBorder="true" applyAlignment="false" applyProtection="false">
      <alignment horizontal="general" vertical="center" textRotation="0" wrapText="false" indent="0" shrinkToFit="false"/>
      <protection locked="true" hidden="false"/>
    </xf>
    <xf numFmtId="173" fontId="0" fillId="0" borderId="2" xfId="0" applyFont="false" applyBorder="true" applyAlignment="false" applyProtection="false">
      <alignment horizontal="general" vertical="center" textRotation="0" wrapText="fals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桁区切り 3 2" xfId="22" builtinId="53" customBuiltin="true"/>
    <cellStyle name="標準 2" xfId="23" builtinId="53" customBuiltin="true"/>
    <cellStyle name="標準 2 2" xfId="24" builtinId="53" customBuiltin="true"/>
    <cellStyle name="標準 2 3" xfId="25" builtinId="53" customBuiltin="true"/>
    <cellStyle name="標準 2 3 2" xfId="26" builtinId="53" customBuiltin="true"/>
    <cellStyle name="標準 2 4" xfId="27" builtinId="53" customBuiltin="true"/>
    <cellStyle name="標準 2_【重要】（県）指数表_書式まとめ" xfId="28" builtinId="53" customBuiltin="true"/>
    <cellStyle name="標準 3" xfId="29" builtinId="53" customBuiltin="true"/>
    <cellStyle name="標準 3 2" xfId="30" builtinId="53" customBuiltin="true"/>
    <cellStyle name="標準 3 3" xfId="31" builtinId="53" customBuiltin="true"/>
    <cellStyle name="標準 4" xfId="32" builtinId="53" customBuiltin="true"/>
    <cellStyle name="標準 5" xfId="33" builtinId="53" customBuiltin="true"/>
    <cellStyle name="標準 6" xfId="34" builtinId="53" customBuiltin="true"/>
    <cellStyle name="標準 7" xfId="35" builtinId="53" customBuiltin="true"/>
    <cellStyle name="通貨 2" xfId="36" builtinId="53" customBuiltin="true"/>
    <cellStyle name="Excel Built-in Comma [0]" xfId="37"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データ!$EC$6:$EG$6</c:f>
              <c:numCache>
                <c:formatCode>General</c:formatCode>
                <c:ptCount val="5"/>
                <c:pt idx="0">
                  <c:v>1.17</c:v>
                </c:pt>
                <c:pt idx="1">
                  <c:v>0.74</c:v>
                </c:pt>
                <c:pt idx="2">
                  <c:v>0.81</c:v>
                </c:pt>
                <c:pt idx="3">
                  <c:v>0.77</c:v>
                </c:pt>
                <c:pt idx="4">
                  <c:v>0.56</c:v>
                </c:pt>
              </c:numCache>
            </c:numRef>
          </c:val>
        </c:ser>
        <c:gapWidth val="150"/>
        <c:overlap val="0"/>
        <c:axId val="12560111"/>
        <c:axId val="1345007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データ!$EH$6:$EL$6</c:f>
              <c:numCache>
                <c:formatCode>General</c:formatCode>
                <c:ptCount val="5"/>
                <c:pt idx="0">
                  <c:v>0.68</c:v>
                </c:pt>
                <c:pt idx="1">
                  <c:v>0.7</c:v>
                </c:pt>
                <c:pt idx="2">
                  <c:v>0.81</c:v>
                </c:pt>
                <c:pt idx="3">
                  <c:v>0.59</c:v>
                </c:pt>
                <c:pt idx="4">
                  <c:v>0.6</c:v>
                </c:pt>
              </c:numCache>
            </c:numRef>
          </c:val>
          <c:smooth val="0"/>
        </c:ser>
        <c:hiLowLines>
          <c:spPr>
            <a:ln>
              <a:noFill/>
            </a:ln>
          </c:spPr>
        </c:hiLowLines>
        <c:marker val="1"/>
        <c:axId val="25524830"/>
        <c:axId val="5125627"/>
      </c:lineChart>
      <c:catAx>
        <c:axId val="1256011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450079"/>
        <c:crosses val="autoZero"/>
        <c:auto val="1"/>
        <c:lblAlgn val="ctr"/>
        <c:lblOffset val="100"/>
      </c:catAx>
      <c:valAx>
        <c:axId val="1345007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2560111"/>
        <c:crosses val="autoZero"/>
        <c:crossBetween val="midCat"/>
      </c:valAx>
      <c:catAx>
        <c:axId val="25524830"/>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125627"/>
        <c:crosses val="autoZero"/>
        <c:auto val="1"/>
        <c:lblAlgn val="ctr"/>
        <c:lblOffset val="100"/>
      </c:catAx>
      <c:valAx>
        <c:axId val="5125627"/>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552483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データ!$CK$6:$CO$6</c:f>
              <c:numCache>
                <c:formatCode>General</c:formatCode>
                <c:ptCount val="5"/>
                <c:pt idx="0">
                  <c:v>66.98</c:v>
                </c:pt>
                <c:pt idx="1">
                  <c:v>67.2</c:v>
                </c:pt>
                <c:pt idx="2">
                  <c:v>65.41</c:v>
                </c:pt>
                <c:pt idx="3">
                  <c:v>65</c:v>
                </c:pt>
                <c:pt idx="4">
                  <c:v>61.92</c:v>
                </c:pt>
              </c:numCache>
            </c:numRef>
          </c:val>
        </c:ser>
        <c:gapWidth val="150"/>
        <c:overlap val="0"/>
        <c:axId val="85603663"/>
        <c:axId val="3595367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データ!$CP$6:$CT$6</c:f>
              <c:numCache>
                <c:formatCode>General</c:formatCode>
                <c:ptCount val="5"/>
                <c:pt idx="0">
                  <c:v>60.17</c:v>
                </c:pt>
                <c:pt idx="1">
                  <c:v>58.76</c:v>
                </c:pt>
                <c:pt idx="2">
                  <c:v>59.09</c:v>
                </c:pt>
                <c:pt idx="3">
                  <c:v>59.23</c:v>
                </c:pt>
                <c:pt idx="4">
                  <c:v>58.58</c:v>
                </c:pt>
              </c:numCache>
            </c:numRef>
          </c:val>
          <c:smooth val="0"/>
        </c:ser>
        <c:hiLowLines>
          <c:spPr>
            <a:ln>
              <a:noFill/>
            </a:ln>
          </c:spPr>
        </c:hiLowLines>
        <c:marker val="1"/>
        <c:axId val="44069374"/>
        <c:axId val="85910228"/>
      </c:lineChart>
      <c:catAx>
        <c:axId val="8560366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5953675"/>
        <c:crosses val="autoZero"/>
        <c:auto val="1"/>
        <c:lblAlgn val="ctr"/>
        <c:lblOffset val="100"/>
      </c:catAx>
      <c:valAx>
        <c:axId val="35953675"/>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5603663"/>
        <c:crosses val="autoZero"/>
        <c:crossBetween val="midCat"/>
      </c:valAx>
      <c:catAx>
        <c:axId val="4406937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5910228"/>
        <c:crosses val="autoZero"/>
        <c:auto val="1"/>
        <c:lblAlgn val="ctr"/>
        <c:lblOffset val="100"/>
      </c:catAx>
      <c:valAx>
        <c:axId val="8591022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406937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データ!$CV$6:$CZ$6</c:f>
              <c:numCache>
                <c:formatCode>General</c:formatCode>
                <c:ptCount val="5"/>
                <c:pt idx="0">
                  <c:v>84.74</c:v>
                </c:pt>
                <c:pt idx="1">
                  <c:v>83.15</c:v>
                </c:pt>
                <c:pt idx="2">
                  <c:v>81.91</c:v>
                </c:pt>
                <c:pt idx="3">
                  <c:v>80.54</c:v>
                </c:pt>
                <c:pt idx="4">
                  <c:v>80.26</c:v>
                </c:pt>
              </c:numCache>
            </c:numRef>
          </c:val>
        </c:ser>
        <c:gapWidth val="150"/>
        <c:overlap val="0"/>
        <c:axId val="3750912"/>
        <c:axId val="1939070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データ!$DA$6:$DE$6</c:f>
              <c:numCache>
                <c:formatCode>General</c:formatCode>
                <c:ptCount val="5"/>
                <c:pt idx="0">
                  <c:v>85.47</c:v>
                </c:pt>
                <c:pt idx="1">
                  <c:v>84.87</c:v>
                </c:pt>
                <c:pt idx="2">
                  <c:v>85.4</c:v>
                </c:pt>
                <c:pt idx="3">
                  <c:v>85.53</c:v>
                </c:pt>
                <c:pt idx="4">
                  <c:v>85.23</c:v>
                </c:pt>
              </c:numCache>
            </c:numRef>
          </c:val>
          <c:smooth val="0"/>
        </c:ser>
        <c:hiLowLines>
          <c:spPr>
            <a:ln>
              <a:noFill/>
            </a:ln>
          </c:spPr>
        </c:hiLowLines>
        <c:marker val="1"/>
        <c:axId val="34202323"/>
        <c:axId val="94689544"/>
      </c:lineChart>
      <c:catAx>
        <c:axId val="3750912"/>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9390707"/>
        <c:crosses val="autoZero"/>
        <c:auto val="1"/>
        <c:lblAlgn val="ctr"/>
        <c:lblOffset val="100"/>
      </c:catAx>
      <c:valAx>
        <c:axId val="1939070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750912"/>
        <c:crosses val="autoZero"/>
        <c:crossBetween val="midCat"/>
      </c:valAx>
      <c:catAx>
        <c:axId val="3420232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4689544"/>
        <c:crosses val="autoZero"/>
        <c:auto val="1"/>
        <c:lblAlgn val="ctr"/>
        <c:lblOffset val="100"/>
      </c:catAx>
      <c:valAx>
        <c:axId val="9468954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420232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データ!$W$6:$AA$6</c:f>
              <c:numCache>
                <c:formatCode>General</c:formatCode>
                <c:ptCount val="5"/>
                <c:pt idx="0">
                  <c:v>105.7</c:v>
                </c:pt>
                <c:pt idx="1">
                  <c:v>103.34</c:v>
                </c:pt>
                <c:pt idx="2">
                  <c:v>102.83</c:v>
                </c:pt>
                <c:pt idx="3">
                  <c:v>103.03</c:v>
                </c:pt>
                <c:pt idx="4">
                  <c:v>102.24</c:v>
                </c:pt>
              </c:numCache>
            </c:numRef>
          </c:val>
        </c:ser>
        <c:gapWidth val="150"/>
        <c:overlap val="0"/>
        <c:axId val="90286776"/>
        <c:axId val="582886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データ!$AB$6:$AF$6</c:f>
              <c:numCache>
                <c:formatCode>General</c:formatCode>
                <c:ptCount val="5"/>
                <c:pt idx="0">
                  <c:v>108.43</c:v>
                </c:pt>
                <c:pt idx="1">
                  <c:v>105.61</c:v>
                </c:pt>
                <c:pt idx="2">
                  <c:v>106.41</c:v>
                </c:pt>
                <c:pt idx="3">
                  <c:v>106.89</c:v>
                </c:pt>
                <c:pt idx="4">
                  <c:v>109.04</c:v>
                </c:pt>
              </c:numCache>
            </c:numRef>
          </c:val>
          <c:smooth val="0"/>
        </c:ser>
        <c:hiLowLines>
          <c:spPr>
            <a:ln>
              <a:noFill/>
            </a:ln>
          </c:spPr>
        </c:hiLowLines>
        <c:marker val="1"/>
        <c:axId val="59225980"/>
        <c:axId val="90204069"/>
      </c:lineChart>
      <c:catAx>
        <c:axId val="9028677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828862"/>
        <c:crosses val="autoZero"/>
        <c:auto val="1"/>
        <c:lblAlgn val="ctr"/>
        <c:lblOffset val="100"/>
      </c:catAx>
      <c:valAx>
        <c:axId val="5828862"/>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0286776"/>
        <c:crosses val="autoZero"/>
        <c:crossBetween val="midCat"/>
      </c:valAx>
      <c:catAx>
        <c:axId val="59225980"/>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0204069"/>
        <c:crosses val="autoZero"/>
        <c:auto val="1"/>
        <c:lblAlgn val="ctr"/>
        <c:lblOffset val="100"/>
      </c:catAx>
      <c:valAx>
        <c:axId val="90204069"/>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922598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データ!$DG$6:$DK$6</c:f>
              <c:numCache>
                <c:formatCode>General</c:formatCode>
                <c:ptCount val="5"/>
                <c:pt idx="0">
                  <c:v>33.66</c:v>
                </c:pt>
                <c:pt idx="1">
                  <c:v>35.67</c:v>
                </c:pt>
                <c:pt idx="2">
                  <c:v>36.89</c:v>
                </c:pt>
                <c:pt idx="3">
                  <c:v>38.8</c:v>
                </c:pt>
                <c:pt idx="4">
                  <c:v>40.2</c:v>
                </c:pt>
              </c:numCache>
            </c:numRef>
          </c:val>
        </c:ser>
        <c:gapWidth val="150"/>
        <c:overlap val="0"/>
        <c:axId val="1359977"/>
        <c:axId val="1374145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データ!$DL$6:$DP$6</c:f>
              <c:numCache>
                <c:formatCode>General</c:formatCode>
                <c:ptCount val="5"/>
                <c:pt idx="0">
                  <c:v>34.47</c:v>
                </c:pt>
                <c:pt idx="1">
                  <c:v>35.53</c:v>
                </c:pt>
                <c:pt idx="2">
                  <c:v>36.36</c:v>
                </c:pt>
                <c:pt idx="3">
                  <c:v>37.34</c:v>
                </c:pt>
                <c:pt idx="4">
                  <c:v>44.31</c:v>
                </c:pt>
              </c:numCache>
            </c:numRef>
          </c:val>
          <c:smooth val="0"/>
        </c:ser>
        <c:hiLowLines>
          <c:spPr>
            <a:ln>
              <a:noFill/>
            </a:ln>
          </c:spPr>
        </c:hiLowLines>
        <c:marker val="1"/>
        <c:axId val="71335171"/>
        <c:axId val="91091231"/>
      </c:lineChart>
      <c:catAx>
        <c:axId val="135997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741458"/>
        <c:crosses val="autoZero"/>
        <c:auto val="1"/>
        <c:lblAlgn val="ctr"/>
        <c:lblOffset val="100"/>
      </c:catAx>
      <c:valAx>
        <c:axId val="13741458"/>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359977"/>
        <c:crosses val="autoZero"/>
        <c:crossBetween val="midCat"/>
      </c:valAx>
      <c:catAx>
        <c:axId val="7133517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1091231"/>
        <c:crosses val="autoZero"/>
        <c:auto val="1"/>
        <c:lblAlgn val="ctr"/>
        <c:lblOffset val="100"/>
      </c:catAx>
      <c:valAx>
        <c:axId val="91091231"/>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133517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データ!$DR$6:$DV$6</c:f>
              <c:numCache>
                <c:formatCode>General</c:formatCode>
                <c:ptCount val="5"/>
                <c:pt idx="0">
                  <c:v>4.91</c:v>
                </c:pt>
                <c:pt idx="1">
                  <c:v>6.87</c:v>
                </c:pt>
                <c:pt idx="2">
                  <c:v>7.86</c:v>
                </c:pt>
                <c:pt idx="3">
                  <c:v>7.69</c:v>
                </c:pt>
                <c:pt idx="4">
                  <c:v>7.49</c:v>
                </c:pt>
              </c:numCache>
            </c:numRef>
          </c:val>
        </c:ser>
        <c:gapWidth val="150"/>
        <c:overlap val="0"/>
        <c:axId val="26084786"/>
        <c:axId val="2345057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データ!$DW$6:$EA$6</c:f>
              <c:numCache>
                <c:formatCode>General</c:formatCode>
                <c:ptCount val="5"/>
                <c:pt idx="0">
                  <c:v>6.06</c:v>
                </c:pt>
                <c:pt idx="1">
                  <c:v>6.47</c:v>
                </c:pt>
                <c:pt idx="2">
                  <c:v>7.8</c:v>
                </c:pt>
                <c:pt idx="3">
                  <c:v>8.39</c:v>
                </c:pt>
                <c:pt idx="4">
                  <c:v>10.09</c:v>
                </c:pt>
              </c:numCache>
            </c:numRef>
          </c:val>
          <c:smooth val="0"/>
        </c:ser>
        <c:hiLowLines>
          <c:spPr>
            <a:ln>
              <a:noFill/>
            </a:ln>
          </c:spPr>
        </c:hiLowLines>
        <c:marker val="1"/>
        <c:axId val="62891699"/>
        <c:axId val="99335062"/>
      </c:lineChart>
      <c:catAx>
        <c:axId val="2608478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3450579"/>
        <c:crosses val="autoZero"/>
        <c:auto val="1"/>
        <c:lblAlgn val="ctr"/>
        <c:lblOffset val="100"/>
      </c:catAx>
      <c:valAx>
        <c:axId val="2345057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6084786"/>
        <c:crosses val="autoZero"/>
        <c:crossBetween val="midCat"/>
      </c:valAx>
      <c:catAx>
        <c:axId val="6289169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9335062"/>
        <c:crosses val="autoZero"/>
        <c:auto val="1"/>
        <c:lblAlgn val="ctr"/>
        <c:lblOffset val="100"/>
      </c:catAx>
      <c:valAx>
        <c:axId val="99335062"/>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289169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データ!$AH$6:$AL$6</c:f>
              <c:numCache>
                <c:formatCode>General</c:formatCode>
                <c:ptCount val="5"/>
                <c:pt idx="0">
                  <c:v>0</c:v>
                </c:pt>
                <c:pt idx="1">
                  <c:v>0</c:v>
                </c:pt>
                <c:pt idx="2">
                  <c:v>0</c:v>
                </c:pt>
                <c:pt idx="3">
                  <c:v>0</c:v>
                </c:pt>
                <c:pt idx="4">
                  <c:v>0</c:v>
                </c:pt>
              </c:numCache>
            </c:numRef>
          </c:val>
        </c:ser>
        <c:gapWidth val="150"/>
        <c:overlap val="0"/>
        <c:axId val="17337959"/>
        <c:axId val="7705909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データ!$AM$6:$AQ$6</c:f>
              <c:numCache>
                <c:formatCode>General</c:formatCode>
                <c:ptCount val="5"/>
                <c:pt idx="0">
                  <c:v>5.37</c:v>
                </c:pt>
                <c:pt idx="1">
                  <c:v>6.79</c:v>
                </c:pt>
                <c:pt idx="2">
                  <c:v>6.33</c:v>
                </c:pt>
                <c:pt idx="3">
                  <c:v>7.76</c:v>
                </c:pt>
                <c:pt idx="4">
                  <c:v>3.77</c:v>
                </c:pt>
              </c:numCache>
            </c:numRef>
          </c:val>
          <c:smooth val="0"/>
        </c:ser>
        <c:hiLowLines>
          <c:spPr>
            <a:ln>
              <a:noFill/>
            </a:ln>
          </c:spPr>
        </c:hiLowLines>
        <c:marker val="1"/>
        <c:axId val="89545956"/>
        <c:axId val="13737469"/>
      </c:lineChart>
      <c:catAx>
        <c:axId val="1733795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7059090"/>
        <c:crosses val="autoZero"/>
        <c:auto val="1"/>
        <c:lblAlgn val="ctr"/>
        <c:lblOffset val="100"/>
      </c:catAx>
      <c:valAx>
        <c:axId val="77059090"/>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7337959"/>
        <c:crosses val="autoZero"/>
        <c:crossBetween val="midCat"/>
      </c:valAx>
      <c:catAx>
        <c:axId val="8954595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737469"/>
        <c:crosses val="autoZero"/>
        <c:auto val="1"/>
        <c:lblAlgn val="ctr"/>
        <c:lblOffset val="100"/>
      </c:catAx>
      <c:valAx>
        <c:axId val="13737469"/>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954595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データ!$AS$6:$AW$6</c:f>
              <c:numCache>
                <c:formatCode>General</c:formatCode>
                <c:ptCount val="5"/>
                <c:pt idx="0">
                  <c:v>844.96</c:v>
                </c:pt>
                <c:pt idx="1">
                  <c:v>619.39</c:v>
                </c:pt>
                <c:pt idx="2">
                  <c:v>370.91</c:v>
                </c:pt>
                <c:pt idx="3">
                  <c:v>609.92</c:v>
                </c:pt>
                <c:pt idx="4">
                  <c:v>195.56</c:v>
                </c:pt>
              </c:numCache>
            </c:numRef>
          </c:val>
        </c:ser>
        <c:gapWidth val="150"/>
        <c:overlap val="0"/>
        <c:axId val="47935820"/>
        <c:axId val="2225783"/>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データ!$AX$6:$BB$6</c:f>
              <c:numCache>
                <c:formatCode>General</c:formatCode>
                <c:ptCount val="5"/>
                <c:pt idx="0">
                  <c:v>792.56</c:v>
                </c:pt>
                <c:pt idx="1">
                  <c:v>832.37</c:v>
                </c:pt>
                <c:pt idx="2">
                  <c:v>852.01</c:v>
                </c:pt>
                <c:pt idx="3">
                  <c:v>909.68</c:v>
                </c:pt>
                <c:pt idx="4">
                  <c:v>382.09</c:v>
                </c:pt>
              </c:numCache>
            </c:numRef>
          </c:val>
          <c:smooth val="0"/>
        </c:ser>
        <c:hiLowLines>
          <c:spPr>
            <a:ln>
              <a:noFill/>
            </a:ln>
          </c:spPr>
        </c:hiLowLines>
        <c:marker val="1"/>
        <c:axId val="17228974"/>
        <c:axId val="367772"/>
      </c:lineChart>
      <c:catAx>
        <c:axId val="47935820"/>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225783"/>
        <c:crosses val="autoZero"/>
        <c:auto val="1"/>
        <c:lblAlgn val="ctr"/>
        <c:lblOffset val="100"/>
      </c:catAx>
      <c:valAx>
        <c:axId val="2225783"/>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7935820"/>
        <c:crosses val="autoZero"/>
        <c:crossBetween val="midCat"/>
      </c:valAx>
      <c:catAx>
        <c:axId val="1722897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67772"/>
        <c:crosses val="autoZero"/>
        <c:auto val="1"/>
        <c:lblAlgn val="ctr"/>
        <c:lblOffset val="100"/>
      </c:catAx>
      <c:valAx>
        <c:axId val="367772"/>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722897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データ!$BD$6:$BH$6</c:f>
              <c:numCache>
                <c:formatCode>General</c:formatCode>
                <c:ptCount val="5"/>
                <c:pt idx="0">
                  <c:v>693.84</c:v>
                </c:pt>
                <c:pt idx="1">
                  <c:v>680.1</c:v>
                </c:pt>
                <c:pt idx="2">
                  <c:v>712.18</c:v>
                </c:pt>
                <c:pt idx="3">
                  <c:v>698.01</c:v>
                </c:pt>
                <c:pt idx="4">
                  <c:v>702.81</c:v>
                </c:pt>
              </c:numCache>
            </c:numRef>
          </c:val>
        </c:ser>
        <c:gapWidth val="150"/>
        <c:overlap val="0"/>
        <c:axId val="55381423"/>
        <c:axId val="8517833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データ!$BI$6:$BM$6</c:f>
              <c:numCache>
                <c:formatCode>General</c:formatCode>
                <c:ptCount val="5"/>
                <c:pt idx="0">
                  <c:v>403.05</c:v>
                </c:pt>
                <c:pt idx="1">
                  <c:v>403.15</c:v>
                </c:pt>
                <c:pt idx="2">
                  <c:v>391.4</c:v>
                </c:pt>
                <c:pt idx="3">
                  <c:v>382.65</c:v>
                </c:pt>
                <c:pt idx="4">
                  <c:v>385.06</c:v>
                </c:pt>
              </c:numCache>
            </c:numRef>
          </c:val>
          <c:smooth val="0"/>
        </c:ser>
        <c:hiLowLines>
          <c:spPr>
            <a:ln>
              <a:noFill/>
            </a:ln>
          </c:spPr>
        </c:hiLowLines>
        <c:marker val="1"/>
        <c:axId val="11548728"/>
        <c:axId val="68983814"/>
      </c:lineChart>
      <c:catAx>
        <c:axId val="5538142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5178330"/>
        <c:crosses val="autoZero"/>
        <c:auto val="1"/>
        <c:lblAlgn val="ctr"/>
        <c:lblOffset val="100"/>
      </c:catAx>
      <c:valAx>
        <c:axId val="85178330"/>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5381423"/>
        <c:crosses val="autoZero"/>
        <c:crossBetween val="midCat"/>
      </c:valAx>
      <c:catAx>
        <c:axId val="1154872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8983814"/>
        <c:crosses val="autoZero"/>
        <c:auto val="1"/>
        <c:lblAlgn val="ctr"/>
        <c:lblOffset val="100"/>
      </c:catAx>
      <c:valAx>
        <c:axId val="6898381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154872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データ!$BO$6:$BS$6</c:f>
              <c:numCache>
                <c:formatCode>General</c:formatCode>
                <c:ptCount val="5"/>
                <c:pt idx="0">
                  <c:v>80.87</c:v>
                </c:pt>
                <c:pt idx="1">
                  <c:v>80.3</c:v>
                </c:pt>
                <c:pt idx="2">
                  <c:v>79.54</c:v>
                </c:pt>
                <c:pt idx="3">
                  <c:v>80.29</c:v>
                </c:pt>
                <c:pt idx="4">
                  <c:v>77.95</c:v>
                </c:pt>
              </c:numCache>
            </c:numRef>
          </c:val>
        </c:ser>
        <c:gapWidth val="150"/>
        <c:overlap val="0"/>
        <c:axId val="80497507"/>
        <c:axId val="3661541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データ!$BT$6:$BX$6</c:f>
              <c:numCache>
                <c:formatCode>General</c:formatCode>
                <c:ptCount val="5"/>
                <c:pt idx="0">
                  <c:v>97.63</c:v>
                </c:pt>
                <c:pt idx="1">
                  <c:v>94.86</c:v>
                </c:pt>
                <c:pt idx="2">
                  <c:v>95.91</c:v>
                </c:pt>
                <c:pt idx="3">
                  <c:v>96.1</c:v>
                </c:pt>
                <c:pt idx="4">
                  <c:v>99.07</c:v>
                </c:pt>
              </c:numCache>
            </c:numRef>
          </c:val>
          <c:smooth val="0"/>
        </c:ser>
        <c:hiLowLines>
          <c:spPr>
            <a:ln>
              <a:noFill/>
            </a:ln>
          </c:spPr>
        </c:hiLowLines>
        <c:marker val="1"/>
        <c:axId val="32221656"/>
        <c:axId val="40193124"/>
      </c:lineChart>
      <c:catAx>
        <c:axId val="8049750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6615419"/>
        <c:crosses val="autoZero"/>
        <c:auto val="1"/>
        <c:lblAlgn val="ctr"/>
        <c:lblOffset val="100"/>
      </c:catAx>
      <c:valAx>
        <c:axId val="3661541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0497507"/>
        <c:crosses val="autoZero"/>
        <c:crossBetween val="midCat"/>
      </c:valAx>
      <c:catAx>
        <c:axId val="3222165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0193124"/>
        <c:crosses val="autoZero"/>
        <c:auto val="1"/>
        <c:lblAlgn val="ctr"/>
        <c:lblOffset val="100"/>
      </c:catAx>
      <c:valAx>
        <c:axId val="4019312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222165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データ!$BZ$6:$CD$6</c:f>
              <c:numCache>
                <c:formatCode>General</c:formatCode>
                <c:ptCount val="5"/>
                <c:pt idx="0">
                  <c:v>164.4</c:v>
                </c:pt>
                <c:pt idx="1">
                  <c:v>165.88</c:v>
                </c:pt>
                <c:pt idx="2">
                  <c:v>168.59</c:v>
                </c:pt>
                <c:pt idx="3">
                  <c:v>167.56</c:v>
                </c:pt>
                <c:pt idx="4">
                  <c:v>174.29</c:v>
                </c:pt>
              </c:numCache>
            </c:numRef>
          </c:val>
        </c:ser>
        <c:gapWidth val="150"/>
        <c:overlap val="0"/>
        <c:axId val="68970444"/>
        <c:axId val="2147458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データ!$CE$6:$CI$6</c:f>
              <c:numCache>
                <c:formatCode>General</c:formatCode>
                <c:ptCount val="5"/>
                <c:pt idx="0">
                  <c:v>172.59</c:v>
                </c:pt>
                <c:pt idx="1">
                  <c:v>179.14</c:v>
                </c:pt>
                <c:pt idx="2">
                  <c:v>179.29</c:v>
                </c:pt>
                <c:pt idx="3">
                  <c:v>178.39</c:v>
                </c:pt>
                <c:pt idx="4">
                  <c:v>173.03</c:v>
                </c:pt>
              </c:numCache>
            </c:numRef>
          </c:val>
          <c:smooth val="0"/>
        </c:ser>
        <c:hiLowLines>
          <c:spPr>
            <a:ln>
              <a:noFill/>
            </a:ln>
          </c:spPr>
        </c:hiLowLines>
        <c:marker val="1"/>
        <c:axId val="27411583"/>
        <c:axId val="50749868"/>
      </c:lineChart>
      <c:catAx>
        <c:axId val="6897044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1474588"/>
        <c:crosses val="autoZero"/>
        <c:auto val="1"/>
        <c:lblAlgn val="ctr"/>
        <c:lblOffset val="100"/>
      </c:catAx>
      <c:valAx>
        <c:axId val="21474588"/>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8970444"/>
        <c:crosses val="autoZero"/>
        <c:crossBetween val="midCat"/>
      </c:valAx>
      <c:catAx>
        <c:axId val="2741158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0749868"/>
        <c:crosses val="autoZero"/>
        <c:auto val="1"/>
        <c:lblAlgn val="ctr"/>
        <c:lblOffset val="100"/>
      </c:catAx>
      <c:valAx>
        <c:axId val="5074986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741158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32</xdr:row>
      <xdr:rowOff>171000</xdr:rowOff>
    </xdr:to>
    <xdr:graphicFrame>
      <xdr:nvGraphicFramePr>
        <xdr:cNvPr id="5" name="グラフ 2"/>
        <xdr:cNvGraphicFramePr/>
      </xdr:nvGraphicFramePr>
      <xdr:xfrm>
        <a:off x="5572080" y="2790720"/>
        <a:ext cx="466740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32</xdr:row>
      <xdr:rowOff>171000</xdr:rowOff>
    </xdr:to>
    <xdr:graphicFrame>
      <xdr:nvGraphicFramePr>
        <xdr:cNvPr id="6" name="グラフ 3"/>
        <xdr:cNvGraphicFramePr/>
      </xdr:nvGraphicFramePr>
      <xdr:xfrm>
        <a:off x="10573200" y="2790720"/>
        <a:ext cx="466632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32</xdr:row>
      <xdr:rowOff>171000</xdr:rowOff>
    </xdr:to>
    <xdr:graphicFrame>
      <xdr:nvGraphicFramePr>
        <xdr:cNvPr id="7" name="グラフ 4"/>
        <xdr:cNvGraphicFramePr/>
      </xdr:nvGraphicFramePr>
      <xdr:xfrm>
        <a:off x="15573240" y="2790720"/>
        <a:ext cx="466740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54</xdr:row>
      <xdr:rowOff>171720</xdr:rowOff>
    </xdr:to>
    <xdr:graphicFrame>
      <xdr:nvGraphicFramePr>
        <xdr:cNvPr id="8" name="グラフ 5"/>
        <xdr:cNvGraphicFramePr/>
      </xdr:nvGraphicFramePr>
      <xdr:xfrm>
        <a:off x="572040" y="6563160"/>
        <a:ext cx="4666320" cy="29142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54</xdr:row>
      <xdr:rowOff>171720</xdr:rowOff>
    </xdr:to>
    <xdr:graphicFrame>
      <xdr:nvGraphicFramePr>
        <xdr:cNvPr id="9" name="グラフ 6"/>
        <xdr:cNvGraphicFramePr/>
      </xdr:nvGraphicFramePr>
      <xdr:xfrm>
        <a:off x="5572080" y="6563160"/>
        <a:ext cx="4667400" cy="29142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54</xdr:row>
      <xdr:rowOff>171720</xdr:rowOff>
    </xdr:to>
    <xdr:graphicFrame>
      <xdr:nvGraphicFramePr>
        <xdr:cNvPr id="10" name="グラフ 7"/>
        <xdr:cNvGraphicFramePr/>
      </xdr:nvGraphicFramePr>
      <xdr:xfrm>
        <a:off x="10573200" y="6563160"/>
        <a:ext cx="4666320" cy="29142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54</xdr:row>
      <xdr:rowOff>171720</xdr:rowOff>
    </xdr:to>
    <xdr:graphicFrame>
      <xdr:nvGraphicFramePr>
        <xdr:cNvPr id="11" name="グラフ 8"/>
        <xdr:cNvGraphicFramePr/>
      </xdr:nvGraphicFramePr>
      <xdr:xfrm>
        <a:off x="15573240" y="6563160"/>
        <a:ext cx="4667400" cy="29142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企業債残高対給水収益比率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料金回収率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給水原価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有収率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管路経年化率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管路更新率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113.03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0.81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264.16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283.72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89.78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9360</xdr:rowOff>
    </xdr:from>
    <xdr:to>
      <xdr:col>45</xdr:col>
      <xdr:colOff>333000</xdr:colOff>
      <xdr:row>40</xdr:row>
      <xdr:rowOff>79920</xdr:rowOff>
    </xdr:to>
    <xdr:sp>
      <xdr:nvSpPr>
        <xdr:cNvPr id="27" name="CustomShape 1"/>
        <xdr:cNvSpPr/>
      </xdr:nvSpPr>
      <xdr:spPr>
        <a:xfrm>
          <a:off x="14335200" y="674352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59.80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164.21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104.60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46.31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12.42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0.78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山口県　長門市</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c r="J7" s="6" t="s">
        <v>2</v>
      </c>
      <c r="K7" s="6"/>
      <c r="L7" s="6"/>
      <c r="M7" s="6"/>
      <c r="N7" s="6"/>
      <c r="O7" s="6"/>
      <c r="P7" s="6"/>
      <c r="Q7" s="6"/>
      <c r="R7" s="6" t="s">
        <v>3</v>
      </c>
      <c r="S7" s="6"/>
      <c r="T7" s="6"/>
      <c r="U7" s="6"/>
      <c r="V7" s="6"/>
      <c r="W7" s="6"/>
      <c r="X7" s="6"/>
      <c r="Y7" s="6"/>
      <c r="Z7" s="6" t="s">
        <v>4</v>
      </c>
      <c r="AA7" s="6"/>
      <c r="AB7" s="6"/>
      <c r="AC7" s="6"/>
      <c r="AD7" s="6"/>
      <c r="AE7" s="6"/>
      <c r="AF7" s="6"/>
      <c r="AG7" s="6"/>
      <c r="AH7" s="4"/>
      <c r="AI7" s="6" t="s">
        <v>5</v>
      </c>
      <c r="AJ7" s="6"/>
      <c r="AK7" s="6"/>
      <c r="AL7" s="6"/>
      <c r="AM7" s="6"/>
      <c r="AN7" s="6"/>
      <c r="AO7" s="6"/>
      <c r="AP7" s="6"/>
      <c r="AQ7" s="6" t="s">
        <v>6</v>
      </c>
      <c r="AR7" s="6"/>
      <c r="AS7" s="6"/>
      <c r="AT7" s="6"/>
      <c r="AU7" s="6"/>
      <c r="AV7" s="6"/>
      <c r="AW7" s="6"/>
      <c r="AX7" s="6"/>
      <c r="AY7" s="6" t="s">
        <v>7</v>
      </c>
      <c r="AZ7" s="6"/>
      <c r="BA7" s="6"/>
      <c r="BB7" s="6"/>
      <c r="BC7" s="6"/>
      <c r="BD7" s="6"/>
      <c r="BE7" s="6"/>
      <c r="BF7" s="6"/>
      <c r="BG7" s="4"/>
      <c r="BH7" s="4"/>
      <c r="BI7" s="4"/>
      <c r="BJ7" s="4"/>
      <c r="BK7" s="4"/>
      <c r="BL7" s="7" t="s">
        <v>8</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法適用</v>
      </c>
      <c r="C8" s="10"/>
      <c r="D8" s="10"/>
      <c r="E8" s="10"/>
      <c r="F8" s="10"/>
      <c r="G8" s="10"/>
      <c r="H8" s="10"/>
      <c r="I8" s="10"/>
      <c r="J8" s="10" t="str">
        <f aca="false">データ!J6</f>
        <v>水道事業</v>
      </c>
      <c r="K8" s="10"/>
      <c r="L8" s="10"/>
      <c r="M8" s="10"/>
      <c r="N8" s="10"/>
      <c r="O8" s="10"/>
      <c r="P8" s="10"/>
      <c r="Q8" s="10"/>
      <c r="R8" s="10" t="str">
        <f aca="false">データ!K6</f>
        <v>末端給水事業</v>
      </c>
      <c r="S8" s="10"/>
      <c r="T8" s="10"/>
      <c r="U8" s="10"/>
      <c r="V8" s="10"/>
      <c r="W8" s="10"/>
      <c r="X8" s="10"/>
      <c r="Y8" s="10"/>
      <c r="Z8" s="10" t="str">
        <f aca="false">データ!L6</f>
        <v>A5</v>
      </c>
      <c r="AA8" s="10"/>
      <c r="AB8" s="10"/>
      <c r="AC8" s="10"/>
      <c r="AD8" s="10"/>
      <c r="AE8" s="10"/>
      <c r="AF8" s="10"/>
      <c r="AG8" s="10"/>
      <c r="AH8" s="4"/>
      <c r="AI8" s="11" t="n">
        <f aca="false">データ!Q6</f>
        <v>36786</v>
      </c>
      <c r="AJ8" s="11"/>
      <c r="AK8" s="11"/>
      <c r="AL8" s="11"/>
      <c r="AM8" s="11"/>
      <c r="AN8" s="11"/>
      <c r="AO8" s="11"/>
      <c r="AP8" s="11"/>
      <c r="AQ8" s="12" t="n">
        <f aca="false">データ!R6</f>
        <v>357.29</v>
      </c>
      <c r="AR8" s="12"/>
      <c r="AS8" s="12"/>
      <c r="AT8" s="12"/>
      <c r="AU8" s="12"/>
      <c r="AV8" s="12"/>
      <c r="AW8" s="12"/>
      <c r="AX8" s="12"/>
      <c r="AY8" s="12" t="n">
        <f aca="false">データ!S6</f>
        <v>102.96</v>
      </c>
      <c r="AZ8" s="12"/>
      <c r="BA8" s="12"/>
      <c r="BB8" s="12"/>
      <c r="BC8" s="12"/>
      <c r="BD8" s="12"/>
      <c r="BE8" s="12"/>
      <c r="BF8" s="12"/>
      <c r="BG8" s="4"/>
      <c r="BH8" s="4"/>
      <c r="BI8" s="4"/>
      <c r="BJ8" s="4"/>
      <c r="BK8" s="4"/>
      <c r="BL8" s="13" t="s">
        <v>9</v>
      </c>
      <c r="BM8" s="13"/>
      <c r="BN8" s="14" t="s">
        <v>10</v>
      </c>
      <c r="BO8" s="15"/>
      <c r="BP8" s="15"/>
      <c r="BQ8" s="15"/>
      <c r="BR8" s="15"/>
      <c r="BS8" s="15"/>
      <c r="BT8" s="15"/>
      <c r="BU8" s="15"/>
      <c r="BV8" s="15"/>
      <c r="BW8" s="15"/>
      <c r="BX8" s="15"/>
      <c r="BY8" s="16"/>
    </row>
    <row r="9" customFormat="false" ht="18.75" hidden="false" customHeight="true" outlineLevel="0" collapsed="false">
      <c r="A9" s="2"/>
      <c r="B9" s="6" t="s">
        <v>11</v>
      </c>
      <c r="C9" s="6"/>
      <c r="D9" s="6"/>
      <c r="E9" s="6"/>
      <c r="F9" s="6"/>
      <c r="G9" s="6"/>
      <c r="H9" s="6"/>
      <c r="I9" s="6"/>
      <c r="J9" s="6" t="s">
        <v>12</v>
      </c>
      <c r="K9" s="6"/>
      <c r="L9" s="6"/>
      <c r="M9" s="6"/>
      <c r="N9" s="6"/>
      <c r="O9" s="6"/>
      <c r="P9" s="6"/>
      <c r="Q9" s="6"/>
      <c r="R9" s="6" t="s">
        <v>13</v>
      </c>
      <c r="S9" s="6"/>
      <c r="T9" s="6"/>
      <c r="U9" s="6"/>
      <c r="V9" s="6"/>
      <c r="W9" s="6"/>
      <c r="X9" s="6"/>
      <c r="Y9" s="6"/>
      <c r="Z9" s="17" t="s">
        <v>14</v>
      </c>
      <c r="AA9" s="17"/>
      <c r="AB9" s="17"/>
      <c r="AC9" s="17"/>
      <c r="AD9" s="17"/>
      <c r="AE9" s="17"/>
      <c r="AF9" s="17"/>
      <c r="AG9" s="17"/>
      <c r="AH9" s="4"/>
      <c r="AI9" s="6" t="s">
        <v>15</v>
      </c>
      <c r="AJ9" s="6"/>
      <c r="AK9" s="6"/>
      <c r="AL9" s="6"/>
      <c r="AM9" s="6"/>
      <c r="AN9" s="6"/>
      <c r="AO9" s="6"/>
      <c r="AP9" s="6"/>
      <c r="AQ9" s="6" t="s">
        <v>16</v>
      </c>
      <c r="AR9" s="6"/>
      <c r="AS9" s="6"/>
      <c r="AT9" s="6"/>
      <c r="AU9" s="6"/>
      <c r="AV9" s="6"/>
      <c r="AW9" s="6"/>
      <c r="AX9" s="6"/>
      <c r="AY9" s="6" t="s">
        <v>17</v>
      </c>
      <c r="AZ9" s="6"/>
      <c r="BA9" s="6"/>
      <c r="BB9" s="6"/>
      <c r="BC9" s="6"/>
      <c r="BD9" s="6"/>
      <c r="BE9" s="6"/>
      <c r="BF9" s="6"/>
      <c r="BG9" s="4"/>
      <c r="BH9" s="4"/>
      <c r="BI9" s="4"/>
      <c r="BJ9" s="4"/>
      <c r="BK9" s="4"/>
      <c r="BL9" s="18" t="s">
        <v>18</v>
      </c>
      <c r="BM9" s="18"/>
      <c r="BN9" s="19" t="s">
        <v>19</v>
      </c>
      <c r="BO9" s="20"/>
      <c r="BP9" s="20"/>
      <c r="BQ9" s="20"/>
      <c r="BR9" s="20"/>
      <c r="BS9" s="20"/>
      <c r="BT9" s="20"/>
      <c r="BU9" s="20"/>
      <c r="BV9" s="20"/>
      <c r="BW9" s="20"/>
      <c r="BX9" s="20"/>
      <c r="BY9" s="21"/>
    </row>
    <row r="10" customFormat="false" ht="18.75" hidden="false" customHeight="true" outlineLevel="0" collapsed="false">
      <c r="A10" s="2"/>
      <c r="B10" s="12" t="str">
        <f aca="false">データ!M6</f>
        <v>-</v>
      </c>
      <c r="C10" s="12"/>
      <c r="D10" s="12"/>
      <c r="E10" s="12"/>
      <c r="F10" s="12"/>
      <c r="G10" s="12"/>
      <c r="H10" s="12"/>
      <c r="I10" s="12"/>
      <c r="J10" s="12" t="n">
        <f aca="false">データ!N6</f>
        <v>57.14</v>
      </c>
      <c r="K10" s="12"/>
      <c r="L10" s="12"/>
      <c r="M10" s="12"/>
      <c r="N10" s="12"/>
      <c r="O10" s="12"/>
      <c r="P10" s="12"/>
      <c r="Q10" s="12"/>
      <c r="R10" s="12" t="n">
        <f aca="false">データ!O6</f>
        <v>93.04</v>
      </c>
      <c r="S10" s="12"/>
      <c r="T10" s="12"/>
      <c r="U10" s="12"/>
      <c r="V10" s="12"/>
      <c r="W10" s="12"/>
      <c r="X10" s="12"/>
      <c r="Y10" s="12"/>
      <c r="Z10" s="11" t="n">
        <f aca="false">データ!P6</f>
        <v>2440</v>
      </c>
      <c r="AA10" s="11"/>
      <c r="AB10" s="11"/>
      <c r="AC10" s="11"/>
      <c r="AD10" s="11"/>
      <c r="AE10" s="11"/>
      <c r="AF10" s="11"/>
      <c r="AG10" s="11"/>
      <c r="AH10" s="2"/>
      <c r="AI10" s="11" t="n">
        <f aca="false">データ!T6</f>
        <v>33972</v>
      </c>
      <c r="AJ10" s="11"/>
      <c r="AK10" s="11"/>
      <c r="AL10" s="11"/>
      <c r="AM10" s="11"/>
      <c r="AN10" s="11"/>
      <c r="AO10" s="11"/>
      <c r="AP10" s="11"/>
      <c r="AQ10" s="12" t="n">
        <f aca="false">データ!U6</f>
        <v>85.5</v>
      </c>
      <c r="AR10" s="12"/>
      <c r="AS10" s="12"/>
      <c r="AT10" s="12"/>
      <c r="AU10" s="12"/>
      <c r="AV10" s="12"/>
      <c r="AW10" s="12"/>
      <c r="AX10" s="12"/>
      <c r="AY10" s="12" t="n">
        <f aca="false">データ!V6</f>
        <v>397.33</v>
      </c>
      <c r="AZ10" s="12"/>
      <c r="BA10" s="12"/>
      <c r="BB10" s="12"/>
      <c r="BC10" s="12"/>
      <c r="BD10" s="12"/>
      <c r="BE10" s="12"/>
      <c r="BF10" s="12"/>
      <c r="BG10" s="2"/>
      <c r="BH10" s="2"/>
      <c r="BI10" s="2"/>
      <c r="BJ10" s="2"/>
      <c r="BK10" s="2"/>
      <c r="BL10" s="22" t="s">
        <v>20</v>
      </c>
      <c r="BM10" s="22"/>
      <c r="BN10" s="23" t="s">
        <v>21</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22</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23</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24</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25</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t="s">
        <v>26</v>
      </c>
      <c r="D34" s="33"/>
      <c r="E34" s="33"/>
      <c r="F34" s="33"/>
      <c r="G34" s="33"/>
      <c r="H34" s="33"/>
      <c r="I34" s="33"/>
      <c r="J34" s="33"/>
      <c r="K34" s="33"/>
      <c r="L34" s="33"/>
      <c r="M34" s="33"/>
      <c r="N34" s="33"/>
      <c r="O34" s="33"/>
      <c r="P34" s="33"/>
      <c r="Q34" s="34"/>
      <c r="R34" s="33" t="s">
        <v>27</v>
      </c>
      <c r="S34" s="33"/>
      <c r="T34" s="33"/>
      <c r="U34" s="33"/>
      <c r="V34" s="33"/>
      <c r="W34" s="33"/>
      <c r="X34" s="33"/>
      <c r="Y34" s="33"/>
      <c r="Z34" s="33"/>
      <c r="AA34" s="33"/>
      <c r="AB34" s="33"/>
      <c r="AC34" s="33"/>
      <c r="AD34" s="33"/>
      <c r="AE34" s="33"/>
      <c r="AF34" s="34"/>
      <c r="AG34" s="33" t="s">
        <v>28</v>
      </c>
      <c r="AH34" s="33"/>
      <c r="AI34" s="33"/>
      <c r="AJ34" s="33"/>
      <c r="AK34" s="33"/>
      <c r="AL34" s="33"/>
      <c r="AM34" s="33"/>
      <c r="AN34" s="33"/>
      <c r="AO34" s="33"/>
      <c r="AP34" s="33"/>
      <c r="AQ34" s="33"/>
      <c r="AR34" s="33"/>
      <c r="AS34" s="33"/>
      <c r="AT34" s="33"/>
      <c r="AU34" s="34"/>
      <c r="AV34" s="33" t="s">
        <v>29</v>
      </c>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30</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2" t="s">
        <v>31</v>
      </c>
      <c r="BM47" s="32"/>
      <c r="BN47" s="32"/>
      <c r="BO47" s="32"/>
      <c r="BP47" s="32"/>
      <c r="BQ47" s="32"/>
      <c r="BR47" s="32"/>
      <c r="BS47" s="32"/>
      <c r="BT47" s="32"/>
      <c r="BU47" s="32"/>
      <c r="BV47" s="32"/>
      <c r="BW47" s="32"/>
      <c r="BX47" s="32"/>
      <c r="BY47" s="32"/>
      <c r="BZ47" s="32"/>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2"/>
      <c r="BM48" s="32"/>
      <c r="BN48" s="32"/>
      <c r="BO48" s="32"/>
      <c r="BP48" s="32"/>
      <c r="BQ48" s="32"/>
      <c r="BR48" s="32"/>
      <c r="BS48" s="32"/>
      <c r="BT48" s="32"/>
      <c r="BU48" s="32"/>
      <c r="BV48" s="32"/>
      <c r="BW48" s="32"/>
      <c r="BX48" s="32"/>
      <c r="BY48" s="32"/>
      <c r="BZ48" s="32"/>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2"/>
      <c r="BM49" s="32"/>
      <c r="BN49" s="32"/>
      <c r="BO49" s="32"/>
      <c r="BP49" s="32"/>
      <c r="BQ49" s="32"/>
      <c r="BR49" s="32"/>
      <c r="BS49" s="32"/>
      <c r="BT49" s="32"/>
      <c r="BU49" s="32"/>
      <c r="BV49" s="32"/>
      <c r="BW49" s="32"/>
      <c r="BX49" s="32"/>
      <c r="BY49" s="32"/>
      <c r="BZ49" s="32"/>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2"/>
      <c r="BM50" s="32"/>
      <c r="BN50" s="32"/>
      <c r="BO50" s="32"/>
      <c r="BP50" s="32"/>
      <c r="BQ50" s="32"/>
      <c r="BR50" s="32"/>
      <c r="BS50" s="32"/>
      <c r="BT50" s="32"/>
      <c r="BU50" s="32"/>
      <c r="BV50" s="32"/>
      <c r="BW50" s="32"/>
      <c r="BX50" s="32"/>
      <c r="BY50" s="32"/>
      <c r="BZ50" s="32"/>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2"/>
      <c r="BM51" s="32"/>
      <c r="BN51" s="32"/>
      <c r="BO51" s="32"/>
      <c r="BP51" s="32"/>
      <c r="BQ51" s="32"/>
      <c r="BR51" s="32"/>
      <c r="BS51" s="32"/>
      <c r="BT51" s="32"/>
      <c r="BU51" s="32"/>
      <c r="BV51" s="32"/>
      <c r="BW51" s="32"/>
      <c r="BX51" s="32"/>
      <c r="BY51" s="32"/>
      <c r="BZ51" s="32"/>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2"/>
      <c r="BM52" s="32"/>
      <c r="BN52" s="32"/>
      <c r="BO52" s="32"/>
      <c r="BP52" s="32"/>
      <c r="BQ52" s="32"/>
      <c r="BR52" s="32"/>
      <c r="BS52" s="32"/>
      <c r="BT52" s="32"/>
      <c r="BU52" s="32"/>
      <c r="BV52" s="32"/>
      <c r="BW52" s="32"/>
      <c r="BX52" s="32"/>
      <c r="BY52" s="32"/>
      <c r="BZ52" s="32"/>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2"/>
      <c r="BM53" s="32"/>
      <c r="BN53" s="32"/>
      <c r="BO53" s="32"/>
      <c r="BP53" s="32"/>
      <c r="BQ53" s="32"/>
      <c r="BR53" s="32"/>
      <c r="BS53" s="32"/>
      <c r="BT53" s="32"/>
      <c r="BU53" s="32"/>
      <c r="BV53" s="32"/>
      <c r="BW53" s="32"/>
      <c r="BX53" s="32"/>
      <c r="BY53" s="32"/>
      <c r="BZ53" s="32"/>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2"/>
      <c r="BM54" s="32"/>
      <c r="BN54" s="32"/>
      <c r="BO54" s="32"/>
      <c r="BP54" s="32"/>
      <c r="BQ54" s="32"/>
      <c r="BR54" s="32"/>
      <c r="BS54" s="32"/>
      <c r="BT54" s="32"/>
      <c r="BU54" s="32"/>
      <c r="BV54" s="32"/>
      <c r="BW54" s="32"/>
      <c r="BX54" s="32"/>
      <c r="BY54" s="32"/>
      <c r="BZ54" s="32"/>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2"/>
      <c r="BM55" s="32"/>
      <c r="BN55" s="32"/>
      <c r="BO55" s="32"/>
      <c r="BP55" s="32"/>
      <c r="BQ55" s="32"/>
      <c r="BR55" s="32"/>
      <c r="BS55" s="32"/>
      <c r="BT55" s="32"/>
      <c r="BU55" s="32"/>
      <c r="BV55" s="32"/>
      <c r="BW55" s="32"/>
      <c r="BX55" s="32"/>
      <c r="BY55" s="32"/>
      <c r="BZ55" s="32"/>
    </row>
    <row r="56" customFormat="false" ht="13.5" hidden="false" customHeight="true" outlineLevel="0" collapsed="false">
      <c r="A56" s="2"/>
      <c r="B56" s="29"/>
      <c r="C56" s="33" t="s">
        <v>32</v>
      </c>
      <c r="D56" s="33"/>
      <c r="E56" s="33"/>
      <c r="F56" s="33"/>
      <c r="G56" s="33"/>
      <c r="H56" s="33"/>
      <c r="I56" s="33"/>
      <c r="J56" s="33"/>
      <c r="K56" s="33"/>
      <c r="L56" s="33"/>
      <c r="M56" s="33"/>
      <c r="N56" s="33"/>
      <c r="O56" s="33"/>
      <c r="P56" s="33"/>
      <c r="Q56" s="34"/>
      <c r="R56" s="33" t="s">
        <v>33</v>
      </c>
      <c r="S56" s="33"/>
      <c r="T56" s="33"/>
      <c r="U56" s="33"/>
      <c r="V56" s="33"/>
      <c r="W56" s="33"/>
      <c r="X56" s="33"/>
      <c r="Y56" s="33"/>
      <c r="Z56" s="33"/>
      <c r="AA56" s="33"/>
      <c r="AB56" s="33"/>
      <c r="AC56" s="33"/>
      <c r="AD56" s="33"/>
      <c r="AE56" s="33"/>
      <c r="AF56" s="34"/>
      <c r="AG56" s="33" t="s">
        <v>34</v>
      </c>
      <c r="AH56" s="33"/>
      <c r="AI56" s="33"/>
      <c r="AJ56" s="33"/>
      <c r="AK56" s="33"/>
      <c r="AL56" s="33"/>
      <c r="AM56" s="33"/>
      <c r="AN56" s="33"/>
      <c r="AO56" s="33"/>
      <c r="AP56" s="33"/>
      <c r="AQ56" s="33"/>
      <c r="AR56" s="33"/>
      <c r="AS56" s="33"/>
      <c r="AT56" s="33"/>
      <c r="AU56" s="34"/>
      <c r="AV56" s="33" t="s">
        <v>35</v>
      </c>
      <c r="AW56" s="33"/>
      <c r="AX56" s="33"/>
      <c r="AY56" s="33"/>
      <c r="AZ56" s="33"/>
      <c r="BA56" s="33"/>
      <c r="BB56" s="33"/>
      <c r="BC56" s="33"/>
      <c r="BD56" s="33"/>
      <c r="BE56" s="33"/>
      <c r="BF56" s="33"/>
      <c r="BG56" s="33"/>
      <c r="BH56" s="33"/>
      <c r="BI56" s="33"/>
      <c r="BJ56" s="31"/>
      <c r="BK56" s="2"/>
      <c r="BL56" s="32"/>
      <c r="BM56" s="32"/>
      <c r="BN56" s="32"/>
      <c r="BO56" s="32"/>
      <c r="BP56" s="32"/>
      <c r="BQ56" s="32"/>
      <c r="BR56" s="32"/>
      <c r="BS56" s="32"/>
      <c r="BT56" s="32"/>
      <c r="BU56" s="32"/>
      <c r="BV56" s="32"/>
      <c r="BW56" s="32"/>
      <c r="BX56" s="32"/>
      <c r="BY56" s="32"/>
      <c r="BZ56" s="32"/>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2"/>
      <c r="BM57" s="32"/>
      <c r="BN57" s="32"/>
      <c r="BO57" s="32"/>
      <c r="BP57" s="32"/>
      <c r="BQ57" s="32"/>
      <c r="BR57" s="32"/>
      <c r="BS57" s="32"/>
      <c r="BT57" s="32"/>
      <c r="BU57" s="32"/>
      <c r="BV57" s="32"/>
      <c r="BW57" s="32"/>
      <c r="BX57" s="32"/>
      <c r="BY57" s="32"/>
      <c r="BZ57" s="32"/>
    </row>
    <row r="58" customFormat="false" ht="13.5" hidden="false" customHeight="true" outlineLevel="0" collapsed="false">
      <c r="A58" s="2"/>
      <c r="B58" s="29"/>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1"/>
      <c r="BK58" s="2"/>
      <c r="BL58" s="32"/>
      <c r="BM58" s="32"/>
      <c r="BN58" s="32"/>
      <c r="BO58" s="32"/>
      <c r="BP58" s="32"/>
      <c r="BQ58" s="32"/>
      <c r="BR58" s="32"/>
      <c r="BS58" s="32"/>
      <c r="BT58" s="32"/>
      <c r="BU58" s="32"/>
      <c r="BV58" s="32"/>
      <c r="BW58" s="32"/>
      <c r="BX58" s="32"/>
      <c r="BY58" s="32"/>
      <c r="BZ58" s="32"/>
    </row>
    <row r="59" customFormat="false" ht="13.5" hidden="false" customHeight="true" outlineLevel="0" collapsed="false">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2"/>
      <c r="BL59" s="32"/>
      <c r="BM59" s="32"/>
      <c r="BN59" s="32"/>
      <c r="BO59" s="32"/>
      <c r="BP59" s="32"/>
      <c r="BQ59" s="32"/>
      <c r="BR59" s="32"/>
      <c r="BS59" s="32"/>
      <c r="BT59" s="32"/>
      <c r="BU59" s="32"/>
      <c r="BV59" s="32"/>
      <c r="BW59" s="32"/>
      <c r="BX59" s="32"/>
      <c r="BY59" s="32"/>
      <c r="BZ59" s="32"/>
    </row>
    <row r="60" customFormat="false" ht="13.5" hidden="false" customHeight="true" outlineLevel="0" collapsed="false">
      <c r="A60" s="2"/>
      <c r="B60" s="39" t="s">
        <v>36</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2"/>
      <c r="BL60" s="32"/>
      <c r="BM60" s="32"/>
      <c r="BN60" s="32"/>
      <c r="BO60" s="32"/>
      <c r="BP60" s="32"/>
      <c r="BQ60" s="32"/>
      <c r="BR60" s="32"/>
      <c r="BS60" s="32"/>
      <c r="BT60" s="32"/>
      <c r="BU60" s="32"/>
      <c r="BV60" s="32"/>
      <c r="BW60" s="32"/>
      <c r="BX60" s="32"/>
      <c r="BY60" s="32"/>
      <c r="BZ60" s="32"/>
    </row>
    <row r="61" customFormat="false" ht="13.5" hidden="false" customHeight="true" outlineLevel="0" collapsed="false">
      <c r="A61" s="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2"/>
      <c r="BL61" s="32"/>
      <c r="BM61" s="32"/>
      <c r="BN61" s="32"/>
      <c r="BO61" s="32"/>
      <c r="BP61" s="32"/>
      <c r="BQ61" s="32"/>
      <c r="BR61" s="32"/>
      <c r="BS61" s="32"/>
      <c r="BT61" s="32"/>
      <c r="BU61" s="32"/>
      <c r="BV61" s="32"/>
      <c r="BW61" s="32"/>
      <c r="BX61" s="32"/>
      <c r="BY61" s="32"/>
      <c r="BZ61" s="32"/>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2"/>
      <c r="BM62" s="32"/>
      <c r="BN62" s="32"/>
      <c r="BO62" s="32"/>
      <c r="BP62" s="32"/>
      <c r="BQ62" s="32"/>
      <c r="BR62" s="32"/>
      <c r="BS62" s="32"/>
      <c r="BT62" s="32"/>
      <c r="BU62" s="32"/>
      <c r="BV62" s="32"/>
      <c r="BW62" s="32"/>
      <c r="BX62" s="32"/>
      <c r="BY62" s="32"/>
      <c r="BZ62" s="32"/>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2"/>
      <c r="BM63" s="32"/>
      <c r="BN63" s="32"/>
      <c r="BO63" s="32"/>
      <c r="BP63" s="32"/>
      <c r="BQ63" s="32"/>
      <c r="BR63" s="32"/>
      <c r="BS63" s="32"/>
      <c r="BT63" s="32"/>
      <c r="BU63" s="32"/>
      <c r="BV63" s="32"/>
      <c r="BW63" s="32"/>
      <c r="BX63" s="32"/>
      <c r="BY63" s="32"/>
      <c r="BZ63" s="32"/>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40" t="s">
        <v>37</v>
      </c>
      <c r="BM64" s="40"/>
      <c r="BN64" s="40"/>
      <c r="BO64" s="40"/>
      <c r="BP64" s="40"/>
      <c r="BQ64" s="40"/>
      <c r="BR64" s="40"/>
      <c r="BS64" s="40"/>
      <c r="BT64" s="40"/>
      <c r="BU64" s="40"/>
      <c r="BV64" s="40"/>
      <c r="BW64" s="40"/>
      <c r="BX64" s="40"/>
      <c r="BY64" s="40"/>
      <c r="BZ64" s="40"/>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40"/>
      <c r="BM65" s="40"/>
      <c r="BN65" s="40"/>
      <c r="BO65" s="40"/>
      <c r="BP65" s="40"/>
      <c r="BQ65" s="40"/>
      <c r="BR65" s="40"/>
      <c r="BS65" s="40"/>
      <c r="BT65" s="40"/>
      <c r="BU65" s="40"/>
      <c r="BV65" s="40"/>
      <c r="BW65" s="40"/>
      <c r="BX65" s="40"/>
      <c r="BY65" s="40"/>
      <c r="BZ65" s="40"/>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41" t="s">
        <v>38</v>
      </c>
      <c r="BM66" s="41"/>
      <c r="BN66" s="41"/>
      <c r="BO66" s="41"/>
      <c r="BP66" s="41"/>
      <c r="BQ66" s="41"/>
      <c r="BR66" s="41"/>
      <c r="BS66" s="41"/>
      <c r="BT66" s="41"/>
      <c r="BU66" s="41"/>
      <c r="BV66" s="41"/>
      <c r="BW66" s="41"/>
      <c r="BX66" s="41"/>
      <c r="BY66" s="41"/>
      <c r="BZ66" s="41"/>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41"/>
      <c r="BM67" s="41"/>
      <c r="BN67" s="41"/>
      <c r="BO67" s="41"/>
      <c r="BP67" s="41"/>
      <c r="BQ67" s="41"/>
      <c r="BR67" s="41"/>
      <c r="BS67" s="41"/>
      <c r="BT67" s="41"/>
      <c r="BU67" s="41"/>
      <c r="BV67" s="41"/>
      <c r="BW67" s="41"/>
      <c r="BX67" s="41"/>
      <c r="BY67" s="41"/>
      <c r="BZ67" s="41"/>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41"/>
      <c r="BM68" s="41"/>
      <c r="BN68" s="41"/>
      <c r="BO68" s="41"/>
      <c r="BP68" s="41"/>
      <c r="BQ68" s="41"/>
      <c r="BR68" s="41"/>
      <c r="BS68" s="41"/>
      <c r="BT68" s="41"/>
      <c r="BU68" s="41"/>
      <c r="BV68" s="41"/>
      <c r="BW68" s="41"/>
      <c r="BX68" s="41"/>
      <c r="BY68" s="41"/>
      <c r="BZ68" s="41"/>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41"/>
      <c r="BM69" s="41"/>
      <c r="BN69" s="41"/>
      <c r="BO69" s="41"/>
      <c r="BP69" s="41"/>
      <c r="BQ69" s="41"/>
      <c r="BR69" s="41"/>
      <c r="BS69" s="41"/>
      <c r="BT69" s="41"/>
      <c r="BU69" s="41"/>
      <c r="BV69" s="41"/>
      <c r="BW69" s="41"/>
      <c r="BX69" s="41"/>
      <c r="BY69" s="41"/>
      <c r="BZ69" s="41"/>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41"/>
      <c r="BM70" s="41"/>
      <c r="BN70" s="41"/>
      <c r="BO70" s="41"/>
      <c r="BP70" s="41"/>
      <c r="BQ70" s="41"/>
      <c r="BR70" s="41"/>
      <c r="BS70" s="41"/>
      <c r="BT70" s="41"/>
      <c r="BU70" s="41"/>
      <c r="BV70" s="41"/>
      <c r="BW70" s="41"/>
      <c r="BX70" s="41"/>
      <c r="BY70" s="41"/>
      <c r="BZ70" s="41"/>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41"/>
      <c r="BM71" s="41"/>
      <c r="BN71" s="41"/>
      <c r="BO71" s="41"/>
      <c r="BP71" s="41"/>
      <c r="BQ71" s="41"/>
      <c r="BR71" s="41"/>
      <c r="BS71" s="41"/>
      <c r="BT71" s="41"/>
      <c r="BU71" s="41"/>
      <c r="BV71" s="41"/>
      <c r="BW71" s="41"/>
      <c r="BX71" s="41"/>
      <c r="BY71" s="41"/>
      <c r="BZ71" s="41"/>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41"/>
      <c r="BM72" s="41"/>
      <c r="BN72" s="41"/>
      <c r="BO72" s="41"/>
      <c r="BP72" s="41"/>
      <c r="BQ72" s="41"/>
      <c r="BR72" s="41"/>
      <c r="BS72" s="41"/>
      <c r="BT72" s="41"/>
      <c r="BU72" s="41"/>
      <c r="BV72" s="41"/>
      <c r="BW72" s="41"/>
      <c r="BX72" s="41"/>
      <c r="BY72" s="41"/>
      <c r="BZ72" s="41"/>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41"/>
      <c r="BM73" s="41"/>
      <c r="BN73" s="41"/>
      <c r="BO73" s="41"/>
      <c r="BP73" s="41"/>
      <c r="BQ73" s="41"/>
      <c r="BR73" s="41"/>
      <c r="BS73" s="41"/>
      <c r="BT73" s="41"/>
      <c r="BU73" s="41"/>
      <c r="BV73" s="41"/>
      <c r="BW73" s="41"/>
      <c r="BX73" s="41"/>
      <c r="BY73" s="41"/>
      <c r="BZ73" s="41"/>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41"/>
      <c r="BM74" s="41"/>
      <c r="BN74" s="41"/>
      <c r="BO74" s="41"/>
      <c r="BP74" s="41"/>
      <c r="BQ74" s="41"/>
      <c r="BR74" s="41"/>
      <c r="BS74" s="41"/>
      <c r="BT74" s="41"/>
      <c r="BU74" s="41"/>
      <c r="BV74" s="41"/>
      <c r="BW74" s="41"/>
      <c r="BX74" s="41"/>
      <c r="BY74" s="41"/>
      <c r="BZ74" s="41"/>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41"/>
      <c r="BM75" s="41"/>
      <c r="BN75" s="41"/>
      <c r="BO75" s="41"/>
      <c r="BP75" s="41"/>
      <c r="BQ75" s="41"/>
      <c r="BR75" s="41"/>
      <c r="BS75" s="41"/>
      <c r="BT75" s="41"/>
      <c r="BU75" s="41"/>
      <c r="BV75" s="41"/>
      <c r="BW75" s="41"/>
      <c r="BX75" s="41"/>
      <c r="BY75" s="41"/>
      <c r="BZ75" s="41"/>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41"/>
      <c r="BM76" s="41"/>
      <c r="BN76" s="41"/>
      <c r="BO76" s="41"/>
      <c r="BP76" s="41"/>
      <c r="BQ76" s="41"/>
      <c r="BR76" s="41"/>
      <c r="BS76" s="41"/>
      <c r="BT76" s="41"/>
      <c r="BU76" s="41"/>
      <c r="BV76" s="41"/>
      <c r="BW76" s="41"/>
      <c r="BX76" s="41"/>
      <c r="BY76" s="41"/>
      <c r="BZ76" s="41"/>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41"/>
      <c r="BM77" s="41"/>
      <c r="BN77" s="41"/>
      <c r="BO77" s="41"/>
      <c r="BP77" s="41"/>
      <c r="BQ77" s="41"/>
      <c r="BR77" s="41"/>
      <c r="BS77" s="41"/>
      <c r="BT77" s="41"/>
      <c r="BU77" s="41"/>
      <c r="BV77" s="41"/>
      <c r="BW77" s="41"/>
      <c r="BX77" s="41"/>
      <c r="BY77" s="41"/>
      <c r="BZ77" s="41"/>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41"/>
      <c r="BM78" s="41"/>
      <c r="BN78" s="41"/>
      <c r="BO78" s="41"/>
      <c r="BP78" s="41"/>
      <c r="BQ78" s="41"/>
      <c r="BR78" s="41"/>
      <c r="BS78" s="41"/>
      <c r="BT78" s="41"/>
      <c r="BU78" s="41"/>
      <c r="BV78" s="41"/>
      <c r="BW78" s="41"/>
      <c r="BX78" s="41"/>
      <c r="BY78" s="41"/>
      <c r="BZ78" s="41"/>
    </row>
    <row r="79" customFormat="false" ht="13.5" hidden="false" customHeight="true" outlineLevel="0" collapsed="false">
      <c r="A79" s="2"/>
      <c r="B79" s="29"/>
      <c r="C79" s="33" t="s">
        <v>39</v>
      </c>
      <c r="D79" s="33"/>
      <c r="E79" s="33"/>
      <c r="F79" s="33"/>
      <c r="G79" s="33"/>
      <c r="H79" s="33"/>
      <c r="I79" s="33"/>
      <c r="J79" s="33"/>
      <c r="K79" s="33"/>
      <c r="L79" s="33"/>
      <c r="M79" s="33"/>
      <c r="N79" s="33"/>
      <c r="O79" s="33"/>
      <c r="P79" s="33"/>
      <c r="Q79" s="33"/>
      <c r="R79" s="33"/>
      <c r="S79" s="33"/>
      <c r="T79" s="33"/>
      <c r="U79" s="34"/>
      <c r="V79" s="34"/>
      <c r="W79" s="33" t="s">
        <v>40</v>
      </c>
      <c r="X79" s="33"/>
      <c r="Y79" s="33"/>
      <c r="Z79" s="33"/>
      <c r="AA79" s="33"/>
      <c r="AB79" s="33"/>
      <c r="AC79" s="33"/>
      <c r="AD79" s="33"/>
      <c r="AE79" s="33"/>
      <c r="AF79" s="33"/>
      <c r="AG79" s="33"/>
      <c r="AH79" s="33"/>
      <c r="AI79" s="33"/>
      <c r="AJ79" s="33"/>
      <c r="AK79" s="33"/>
      <c r="AL79" s="33"/>
      <c r="AM79" s="33"/>
      <c r="AN79" s="33"/>
      <c r="AO79" s="34"/>
      <c r="AP79" s="34"/>
      <c r="AQ79" s="33" t="s">
        <v>41</v>
      </c>
      <c r="AR79" s="33"/>
      <c r="AS79" s="33"/>
      <c r="AT79" s="33"/>
      <c r="AU79" s="33"/>
      <c r="AV79" s="33"/>
      <c r="AW79" s="33"/>
      <c r="AX79" s="33"/>
      <c r="AY79" s="33"/>
      <c r="AZ79" s="33"/>
      <c r="BA79" s="33"/>
      <c r="BB79" s="33"/>
      <c r="BC79" s="33"/>
      <c r="BD79" s="33"/>
      <c r="BE79" s="33"/>
      <c r="BF79" s="33"/>
      <c r="BG79" s="33"/>
      <c r="BH79" s="33"/>
      <c r="BI79" s="30"/>
      <c r="BJ79" s="31"/>
      <c r="BK79" s="2"/>
      <c r="BL79" s="41"/>
      <c r="BM79" s="41"/>
      <c r="BN79" s="41"/>
      <c r="BO79" s="41"/>
      <c r="BP79" s="41"/>
      <c r="BQ79" s="41"/>
      <c r="BR79" s="41"/>
      <c r="BS79" s="41"/>
      <c r="BT79" s="41"/>
      <c r="BU79" s="41"/>
      <c r="BV79" s="41"/>
      <c r="BW79" s="41"/>
      <c r="BX79" s="41"/>
      <c r="BY79" s="41"/>
      <c r="BZ79" s="41"/>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41"/>
      <c r="BM80" s="41"/>
      <c r="BN80" s="41"/>
      <c r="BO80" s="41"/>
      <c r="BP80" s="41"/>
      <c r="BQ80" s="41"/>
      <c r="BR80" s="41"/>
      <c r="BS80" s="41"/>
      <c r="BT80" s="41"/>
      <c r="BU80" s="41"/>
      <c r="BV80" s="41"/>
      <c r="BW80" s="41"/>
      <c r="BX80" s="41"/>
      <c r="BY80" s="41"/>
      <c r="BZ80" s="41"/>
    </row>
    <row r="81" customFormat="false" ht="13.5" hidden="false" customHeight="true" outlineLevel="0" collapsed="false">
      <c r="A81" s="2"/>
      <c r="B81" s="29"/>
      <c r="C81" s="42"/>
      <c r="D81" s="42"/>
      <c r="E81" s="42"/>
      <c r="F81" s="42"/>
      <c r="G81" s="42"/>
      <c r="H81" s="42"/>
      <c r="I81" s="42"/>
      <c r="J81" s="42"/>
      <c r="K81" s="42"/>
      <c r="L81" s="42"/>
      <c r="M81" s="42"/>
      <c r="N81" s="42"/>
      <c r="O81" s="42"/>
      <c r="P81" s="42"/>
      <c r="Q81" s="42"/>
      <c r="R81" s="42"/>
      <c r="S81" s="42"/>
      <c r="T81" s="42"/>
      <c r="U81" s="30"/>
      <c r="V81" s="30"/>
      <c r="W81" s="42"/>
      <c r="X81" s="42"/>
      <c r="Y81" s="42"/>
      <c r="Z81" s="42"/>
      <c r="AA81" s="42"/>
      <c r="AB81" s="42"/>
      <c r="AC81" s="42"/>
      <c r="AD81" s="42"/>
      <c r="AE81" s="42"/>
      <c r="AF81" s="42"/>
      <c r="AG81" s="42"/>
      <c r="AH81" s="42"/>
      <c r="AI81" s="42"/>
      <c r="AJ81" s="42"/>
      <c r="AK81" s="42"/>
      <c r="AL81" s="42"/>
      <c r="AM81" s="42"/>
      <c r="AN81" s="42"/>
      <c r="AO81" s="30"/>
      <c r="AP81" s="30"/>
      <c r="AQ81" s="42"/>
      <c r="AR81" s="42"/>
      <c r="AS81" s="42"/>
      <c r="AT81" s="42"/>
      <c r="AU81" s="42"/>
      <c r="AV81" s="42"/>
      <c r="AW81" s="42"/>
      <c r="AX81" s="42"/>
      <c r="AY81" s="42"/>
      <c r="AZ81" s="42"/>
      <c r="BA81" s="42"/>
      <c r="BB81" s="42"/>
      <c r="BC81" s="42"/>
      <c r="BD81" s="42"/>
      <c r="BE81" s="42"/>
      <c r="BF81" s="42"/>
      <c r="BG81" s="42"/>
      <c r="BH81" s="42"/>
      <c r="BI81" s="30"/>
      <c r="BJ81" s="31"/>
      <c r="BK81" s="2"/>
      <c r="BL81" s="41"/>
      <c r="BM81" s="41"/>
      <c r="BN81" s="41"/>
      <c r="BO81" s="41"/>
      <c r="BP81" s="41"/>
      <c r="BQ81" s="41"/>
      <c r="BR81" s="41"/>
      <c r="BS81" s="41"/>
      <c r="BT81" s="41"/>
      <c r="BU81" s="41"/>
      <c r="BV81" s="41"/>
      <c r="BW81" s="41"/>
      <c r="BX81" s="41"/>
      <c r="BY81" s="41"/>
      <c r="BZ81" s="41"/>
    </row>
    <row r="82" customFormat="false" ht="13.5" hidden="false" customHeight="true" outlineLevel="0" collapsed="false">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2"/>
      <c r="BL82" s="41"/>
      <c r="BM82" s="41"/>
      <c r="BN82" s="41"/>
      <c r="BO82" s="41"/>
      <c r="BP82" s="41"/>
      <c r="BQ82" s="41"/>
      <c r="BR82" s="41"/>
      <c r="BS82" s="41"/>
      <c r="BT82" s="41"/>
      <c r="BU82" s="41"/>
      <c r="BV82" s="41"/>
      <c r="BW82" s="41"/>
      <c r="BX82" s="41"/>
      <c r="BY82" s="41"/>
      <c r="BZ82" s="41"/>
    </row>
    <row r="83" customFormat="false" ht="13.5" hidden="false" customHeight="false" outlineLevel="0" collapsed="false">
      <c r="C83" s="43" t="s">
        <v>42</v>
      </c>
    </row>
  </sheetData>
  <sheetProtection sheet="true" objects="true" scenarios="true"/>
  <mergeCells count="53">
    <mergeCell ref="B2:BZ4"/>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10:I10"/>
    <mergeCell ref="J10:Q10"/>
    <mergeCell ref="R10:Y10"/>
    <mergeCell ref="Z10:AG10"/>
    <mergeCell ref="AI10:AP10"/>
    <mergeCell ref="AQ10:AX10"/>
    <mergeCell ref="AY10:BF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M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8.57085020242915"/>
    <col collapsed="false" hidden="false" max="143" min="2" style="0" width="11.9959514170041"/>
    <col collapsed="false" hidden="false" max="1025" min="144" style="0" width="8.57085020242915"/>
  </cols>
  <sheetData>
    <row r="1" customFormat="false" ht="13.5" hidden="false" customHeight="false" outlineLevel="0" collapsed="false">
      <c r="A1" s="43" t="s">
        <v>43</v>
      </c>
      <c r="E1" s="44"/>
      <c r="F1" s="44"/>
      <c r="G1" s="44"/>
      <c r="H1" s="44"/>
      <c r="I1" s="44"/>
      <c r="J1" s="44"/>
      <c r="K1" s="44"/>
      <c r="L1" s="44"/>
      <c r="M1" s="44"/>
      <c r="N1" s="44"/>
      <c r="O1" s="44"/>
      <c r="P1" s="44"/>
      <c r="Q1" s="44"/>
      <c r="R1" s="44"/>
      <c r="S1" s="44"/>
      <c r="T1" s="44"/>
      <c r="U1" s="44"/>
      <c r="V1" s="44"/>
      <c r="W1" s="44" t="n">
        <v>1</v>
      </c>
      <c r="X1" s="44" t="n">
        <v>1</v>
      </c>
      <c r="Y1" s="44" t="n">
        <v>1</v>
      </c>
      <c r="Z1" s="44" t="n">
        <v>1</v>
      </c>
      <c r="AA1" s="44" t="n">
        <v>1</v>
      </c>
      <c r="AB1" s="44" t="n">
        <v>1</v>
      </c>
      <c r="AC1" s="44" t="n">
        <v>1</v>
      </c>
      <c r="AD1" s="44" t="n">
        <v>1</v>
      </c>
      <c r="AE1" s="44" t="n">
        <v>1</v>
      </c>
      <c r="AF1" s="44" t="n">
        <v>1</v>
      </c>
      <c r="AG1" s="44"/>
      <c r="AH1" s="44" t="n">
        <v>1</v>
      </c>
      <c r="AI1" s="44" t="n">
        <v>1</v>
      </c>
      <c r="AJ1" s="44" t="n">
        <v>1</v>
      </c>
      <c r="AK1" s="44" t="n">
        <v>1</v>
      </c>
      <c r="AL1" s="44" t="n">
        <v>1</v>
      </c>
      <c r="AM1" s="44" t="n">
        <v>1</v>
      </c>
      <c r="AN1" s="44" t="n">
        <v>1</v>
      </c>
      <c r="AO1" s="44" t="n">
        <v>1</v>
      </c>
      <c r="AP1" s="44" t="n">
        <v>1</v>
      </c>
      <c r="AQ1" s="44" t="n">
        <v>1</v>
      </c>
      <c r="AR1" s="44"/>
      <c r="AS1" s="44" t="n">
        <v>1</v>
      </c>
      <c r="AT1" s="44" t="n">
        <v>1</v>
      </c>
      <c r="AU1" s="44" t="n">
        <v>1</v>
      </c>
      <c r="AV1" s="44" t="n">
        <v>1</v>
      </c>
      <c r="AW1" s="44" t="n">
        <v>1</v>
      </c>
      <c r="AX1" s="44" t="n">
        <v>1</v>
      </c>
      <c r="AY1" s="44" t="n">
        <v>1</v>
      </c>
      <c r="AZ1" s="44" t="n">
        <v>1</v>
      </c>
      <c r="BA1" s="44" t="n">
        <v>1</v>
      </c>
      <c r="BB1" s="44" t="n">
        <v>1</v>
      </c>
      <c r="BC1" s="44"/>
      <c r="BD1" s="44" t="n">
        <v>1</v>
      </c>
      <c r="BE1" s="44" t="n">
        <v>1</v>
      </c>
      <c r="BF1" s="44" t="n">
        <v>1</v>
      </c>
      <c r="BG1" s="44" t="n">
        <v>1</v>
      </c>
      <c r="BH1" s="44" t="n">
        <v>1</v>
      </c>
      <c r="BI1" s="44" t="n">
        <v>1</v>
      </c>
      <c r="BJ1" s="44" t="n">
        <v>1</v>
      </c>
      <c r="BK1" s="44" t="n">
        <v>1</v>
      </c>
      <c r="BL1" s="44" t="n">
        <v>1</v>
      </c>
      <c r="BM1" s="44" t="n">
        <v>1</v>
      </c>
      <c r="BN1" s="44"/>
      <c r="BO1" s="44" t="n">
        <v>1</v>
      </c>
      <c r="BP1" s="44" t="n">
        <v>1</v>
      </c>
      <c r="BQ1" s="44" t="n">
        <v>1</v>
      </c>
      <c r="BR1" s="44" t="n">
        <v>1</v>
      </c>
      <c r="BS1" s="44" t="n">
        <v>1</v>
      </c>
      <c r="BT1" s="44" t="n">
        <v>1</v>
      </c>
      <c r="BU1" s="44" t="n">
        <v>1</v>
      </c>
      <c r="BV1" s="44" t="n">
        <v>1</v>
      </c>
      <c r="BW1" s="44" t="n">
        <v>1</v>
      </c>
      <c r="BX1" s="44" t="n">
        <v>1</v>
      </c>
      <c r="BY1" s="44"/>
      <c r="BZ1" s="44" t="n">
        <v>1</v>
      </c>
      <c r="CA1" s="44" t="n">
        <v>1</v>
      </c>
      <c r="CB1" s="44" t="n">
        <v>1</v>
      </c>
      <c r="CC1" s="44" t="n">
        <v>1</v>
      </c>
      <c r="CD1" s="44" t="n">
        <v>1</v>
      </c>
      <c r="CE1" s="44" t="n">
        <v>1</v>
      </c>
      <c r="CF1" s="44" t="n">
        <v>1</v>
      </c>
      <c r="CG1" s="44" t="n">
        <v>1</v>
      </c>
      <c r="CH1" s="44" t="n">
        <v>1</v>
      </c>
      <c r="CI1" s="44" t="n">
        <v>1</v>
      </c>
      <c r="CJ1" s="44"/>
      <c r="CK1" s="44" t="n">
        <v>1</v>
      </c>
      <c r="CL1" s="44" t="n">
        <v>1</v>
      </c>
      <c r="CM1" s="44" t="n">
        <v>1</v>
      </c>
      <c r="CN1" s="44" t="n">
        <v>1</v>
      </c>
      <c r="CO1" s="44" t="n">
        <v>1</v>
      </c>
      <c r="CP1" s="44" t="n">
        <v>1</v>
      </c>
      <c r="CQ1" s="44" t="n">
        <v>1</v>
      </c>
      <c r="CR1" s="44" t="n">
        <v>1</v>
      </c>
      <c r="CS1" s="44" t="n">
        <v>1</v>
      </c>
      <c r="CT1" s="44" t="n">
        <v>1</v>
      </c>
      <c r="CU1" s="44"/>
      <c r="CV1" s="44" t="n">
        <v>1</v>
      </c>
      <c r="CW1" s="44" t="n">
        <v>1</v>
      </c>
      <c r="CX1" s="44" t="n">
        <v>1</v>
      </c>
      <c r="CY1" s="44" t="n">
        <v>1</v>
      </c>
      <c r="CZ1" s="44" t="n">
        <v>1</v>
      </c>
      <c r="DA1" s="44" t="n">
        <v>1</v>
      </c>
      <c r="DB1" s="44" t="n">
        <v>1</v>
      </c>
      <c r="DC1" s="44" t="n">
        <v>1</v>
      </c>
      <c r="DD1" s="44" t="n">
        <v>1</v>
      </c>
      <c r="DE1" s="44" t="n">
        <v>1</v>
      </c>
      <c r="DF1" s="44"/>
      <c r="DG1" s="44" t="n">
        <v>1</v>
      </c>
      <c r="DH1" s="44" t="n">
        <v>1</v>
      </c>
      <c r="DI1" s="44" t="n">
        <v>1</v>
      </c>
      <c r="DJ1" s="44" t="n">
        <v>1</v>
      </c>
      <c r="DK1" s="44" t="n">
        <v>1</v>
      </c>
      <c r="DL1" s="44" t="n">
        <v>1</v>
      </c>
      <c r="DM1" s="44" t="n">
        <v>1</v>
      </c>
      <c r="DN1" s="44" t="n">
        <v>1</v>
      </c>
      <c r="DO1" s="44" t="n">
        <v>1</v>
      </c>
      <c r="DP1" s="44" t="n">
        <v>1</v>
      </c>
      <c r="DQ1" s="44"/>
      <c r="DR1" s="44" t="n">
        <v>1</v>
      </c>
      <c r="DS1" s="44" t="n">
        <v>1</v>
      </c>
      <c r="DT1" s="44" t="n">
        <v>1</v>
      </c>
      <c r="DU1" s="44" t="n">
        <v>1</v>
      </c>
      <c r="DV1" s="44" t="n">
        <v>1</v>
      </c>
      <c r="DW1" s="44" t="n">
        <v>1</v>
      </c>
      <c r="DX1" s="44" t="n">
        <v>1</v>
      </c>
      <c r="DY1" s="44" t="n">
        <v>1</v>
      </c>
      <c r="DZ1" s="44" t="n">
        <v>1</v>
      </c>
      <c r="EA1" s="44" t="n">
        <v>1</v>
      </c>
      <c r="EB1" s="44"/>
      <c r="EC1" s="44" t="n">
        <v>1</v>
      </c>
      <c r="ED1" s="44" t="n">
        <v>1</v>
      </c>
      <c r="EE1" s="44" t="n">
        <v>1</v>
      </c>
      <c r="EF1" s="44" t="n">
        <v>1</v>
      </c>
      <c r="EG1" s="44" t="n">
        <v>1</v>
      </c>
      <c r="EH1" s="44" t="n">
        <v>1</v>
      </c>
      <c r="EI1" s="44" t="n">
        <v>1</v>
      </c>
      <c r="EJ1" s="44" t="n">
        <v>1</v>
      </c>
      <c r="EK1" s="44" t="n">
        <v>1</v>
      </c>
      <c r="EL1" s="44" t="n">
        <v>1</v>
      </c>
      <c r="EM1" s="44"/>
    </row>
    <row r="2" customFormat="false" ht="13.5" hidden="false" customHeight="false" outlineLevel="0" collapsed="false">
      <c r="A2" s="45" t="s">
        <v>44</v>
      </c>
      <c r="B2" s="45" t="n">
        <f aca="false">COLUMN()-1</f>
        <v>1</v>
      </c>
      <c r="C2" s="45" t="n">
        <f aca="false">COLUMN()-1</f>
        <v>2</v>
      </c>
      <c r="D2" s="45" t="n">
        <f aca="false">COLUMN()-1</f>
        <v>3</v>
      </c>
      <c r="E2" s="45" t="n">
        <f aca="false">COLUMN()-1</f>
        <v>4</v>
      </c>
      <c r="F2" s="45" t="n">
        <f aca="false">COLUMN()-1</f>
        <v>5</v>
      </c>
      <c r="G2" s="45" t="n">
        <f aca="false">COLUMN()-1</f>
        <v>6</v>
      </c>
      <c r="H2" s="45" t="n">
        <f aca="false">COLUMN()-1</f>
        <v>7</v>
      </c>
      <c r="I2" s="45" t="n">
        <f aca="false">COLUMN()-1</f>
        <v>8</v>
      </c>
      <c r="J2" s="45" t="n">
        <f aca="false">COLUMN()-1</f>
        <v>9</v>
      </c>
      <c r="K2" s="45" t="n">
        <f aca="false">COLUMN()-1</f>
        <v>10</v>
      </c>
      <c r="L2" s="45" t="n">
        <f aca="false">COLUMN()-1</f>
        <v>11</v>
      </c>
      <c r="M2" s="45" t="n">
        <f aca="false">COLUMN()-1</f>
        <v>12</v>
      </c>
      <c r="N2" s="45" t="n">
        <f aca="false">COLUMN()-1</f>
        <v>13</v>
      </c>
      <c r="O2" s="45" t="n">
        <f aca="false">COLUMN()-1</f>
        <v>14</v>
      </c>
      <c r="P2" s="45" t="n">
        <f aca="false">COLUMN()-1</f>
        <v>15</v>
      </c>
      <c r="Q2" s="45" t="n">
        <f aca="false">COLUMN()-1</f>
        <v>16</v>
      </c>
      <c r="R2" s="45" t="n">
        <f aca="false">COLUMN()-1</f>
        <v>17</v>
      </c>
      <c r="S2" s="45" t="n">
        <f aca="false">COLUMN()-1</f>
        <v>18</v>
      </c>
      <c r="T2" s="45" t="n">
        <f aca="false">COLUMN()-1</f>
        <v>19</v>
      </c>
      <c r="U2" s="45" t="n">
        <f aca="false">COLUMN()-1</f>
        <v>20</v>
      </c>
      <c r="V2" s="45" t="n">
        <f aca="false">COLUMN()-1</f>
        <v>21</v>
      </c>
      <c r="W2" s="45" t="n">
        <f aca="false">COLUMN()-1</f>
        <v>22</v>
      </c>
      <c r="X2" s="45" t="n">
        <f aca="false">COLUMN()-1</f>
        <v>23</v>
      </c>
      <c r="Y2" s="45" t="n">
        <f aca="false">COLUMN()-1</f>
        <v>24</v>
      </c>
      <c r="Z2" s="45" t="n">
        <f aca="false">COLUMN()-1</f>
        <v>25</v>
      </c>
      <c r="AA2" s="45" t="n">
        <f aca="false">COLUMN()-1</f>
        <v>26</v>
      </c>
      <c r="AB2" s="45" t="n">
        <f aca="false">COLUMN()-1</f>
        <v>27</v>
      </c>
      <c r="AC2" s="45" t="n">
        <f aca="false">COLUMN()-1</f>
        <v>28</v>
      </c>
      <c r="AD2" s="45" t="n">
        <f aca="false">COLUMN()-1</f>
        <v>29</v>
      </c>
      <c r="AE2" s="45" t="n">
        <f aca="false">COLUMN()-1</f>
        <v>30</v>
      </c>
      <c r="AF2" s="45" t="n">
        <f aca="false">COLUMN()-1</f>
        <v>31</v>
      </c>
      <c r="AG2" s="45" t="n">
        <f aca="false">COLUMN()-1</f>
        <v>32</v>
      </c>
      <c r="AH2" s="45" t="n">
        <f aca="false">COLUMN()-1</f>
        <v>33</v>
      </c>
      <c r="AI2" s="45" t="n">
        <f aca="false">COLUMN()-1</f>
        <v>34</v>
      </c>
      <c r="AJ2" s="45" t="n">
        <f aca="false">COLUMN()-1</f>
        <v>35</v>
      </c>
      <c r="AK2" s="45" t="n">
        <f aca="false">COLUMN()-1</f>
        <v>36</v>
      </c>
      <c r="AL2" s="45" t="n">
        <f aca="false">COLUMN()-1</f>
        <v>37</v>
      </c>
      <c r="AM2" s="45" t="n">
        <f aca="false">COLUMN()-1</f>
        <v>38</v>
      </c>
      <c r="AN2" s="45" t="n">
        <f aca="false">COLUMN()-1</f>
        <v>39</v>
      </c>
      <c r="AO2" s="45" t="n">
        <f aca="false">COLUMN()-1</f>
        <v>40</v>
      </c>
      <c r="AP2" s="45" t="n">
        <f aca="false">COLUMN()-1</f>
        <v>41</v>
      </c>
      <c r="AQ2" s="45" t="n">
        <f aca="false">COLUMN()-1</f>
        <v>42</v>
      </c>
      <c r="AR2" s="45" t="n">
        <f aca="false">COLUMN()-1</f>
        <v>43</v>
      </c>
      <c r="AS2" s="45" t="n">
        <f aca="false">COLUMN()-1</f>
        <v>44</v>
      </c>
      <c r="AT2" s="45" t="n">
        <f aca="false">COLUMN()-1</f>
        <v>45</v>
      </c>
      <c r="AU2" s="45" t="n">
        <f aca="false">COLUMN()-1</f>
        <v>46</v>
      </c>
      <c r="AV2" s="45" t="n">
        <f aca="false">COLUMN()-1</f>
        <v>47</v>
      </c>
      <c r="AW2" s="45" t="n">
        <f aca="false">COLUMN()-1</f>
        <v>48</v>
      </c>
      <c r="AX2" s="45" t="n">
        <f aca="false">COLUMN()-1</f>
        <v>49</v>
      </c>
      <c r="AY2" s="45" t="n">
        <f aca="false">COLUMN()-1</f>
        <v>50</v>
      </c>
      <c r="AZ2" s="45" t="n">
        <f aca="false">COLUMN()-1</f>
        <v>51</v>
      </c>
      <c r="BA2" s="45" t="n">
        <f aca="false">COLUMN()-1</f>
        <v>52</v>
      </c>
      <c r="BB2" s="45" t="n">
        <f aca="false">COLUMN()-1</f>
        <v>53</v>
      </c>
      <c r="BC2" s="45" t="n">
        <f aca="false">COLUMN()-1</f>
        <v>54</v>
      </c>
      <c r="BD2" s="45" t="n">
        <f aca="false">COLUMN()-1</f>
        <v>55</v>
      </c>
      <c r="BE2" s="45" t="n">
        <f aca="false">COLUMN()-1</f>
        <v>56</v>
      </c>
      <c r="BF2" s="45" t="n">
        <f aca="false">COLUMN()-1</f>
        <v>57</v>
      </c>
      <c r="BG2" s="45" t="n">
        <f aca="false">COLUMN()-1</f>
        <v>58</v>
      </c>
      <c r="BH2" s="45" t="n">
        <f aca="false">COLUMN()-1</f>
        <v>59</v>
      </c>
      <c r="BI2" s="45" t="n">
        <f aca="false">COLUMN()-1</f>
        <v>60</v>
      </c>
      <c r="BJ2" s="45" t="n">
        <f aca="false">COLUMN()-1</f>
        <v>61</v>
      </c>
      <c r="BK2" s="45" t="n">
        <f aca="false">COLUMN()-1</f>
        <v>62</v>
      </c>
      <c r="BL2" s="45" t="n">
        <f aca="false">COLUMN()-1</f>
        <v>63</v>
      </c>
      <c r="BM2" s="45" t="n">
        <f aca="false">COLUMN()-1</f>
        <v>64</v>
      </c>
      <c r="BN2" s="45" t="n">
        <f aca="false">COLUMN()-1</f>
        <v>65</v>
      </c>
      <c r="BO2" s="45" t="n">
        <f aca="false">COLUMN()-1</f>
        <v>66</v>
      </c>
      <c r="BP2" s="45" t="n">
        <f aca="false">COLUMN()-1</f>
        <v>67</v>
      </c>
      <c r="BQ2" s="45" t="n">
        <f aca="false">COLUMN()-1</f>
        <v>68</v>
      </c>
      <c r="BR2" s="45" t="n">
        <f aca="false">COLUMN()-1</f>
        <v>69</v>
      </c>
      <c r="BS2" s="45" t="n">
        <f aca="false">COLUMN()-1</f>
        <v>70</v>
      </c>
      <c r="BT2" s="45" t="n">
        <f aca="false">COLUMN()-1</f>
        <v>71</v>
      </c>
      <c r="BU2" s="45" t="n">
        <f aca="false">COLUMN()-1</f>
        <v>72</v>
      </c>
      <c r="BV2" s="45" t="n">
        <f aca="false">COLUMN()-1</f>
        <v>73</v>
      </c>
      <c r="BW2" s="45" t="n">
        <f aca="false">COLUMN()-1</f>
        <v>74</v>
      </c>
      <c r="BX2" s="45" t="n">
        <f aca="false">COLUMN()-1</f>
        <v>75</v>
      </c>
      <c r="BY2" s="45" t="n">
        <f aca="false">COLUMN()-1</f>
        <v>76</v>
      </c>
      <c r="BZ2" s="45" t="n">
        <f aca="false">COLUMN()-1</f>
        <v>77</v>
      </c>
      <c r="CA2" s="45" t="n">
        <f aca="false">COLUMN()-1</f>
        <v>78</v>
      </c>
      <c r="CB2" s="45" t="n">
        <f aca="false">COLUMN()-1</f>
        <v>79</v>
      </c>
      <c r="CC2" s="45" t="n">
        <f aca="false">COLUMN()-1</f>
        <v>80</v>
      </c>
      <c r="CD2" s="45" t="n">
        <f aca="false">COLUMN()-1</f>
        <v>81</v>
      </c>
      <c r="CE2" s="45" t="n">
        <f aca="false">COLUMN()-1</f>
        <v>82</v>
      </c>
      <c r="CF2" s="45" t="n">
        <f aca="false">COLUMN()-1</f>
        <v>83</v>
      </c>
      <c r="CG2" s="45" t="n">
        <f aca="false">COLUMN()-1</f>
        <v>84</v>
      </c>
      <c r="CH2" s="45" t="n">
        <f aca="false">COLUMN()-1</f>
        <v>85</v>
      </c>
      <c r="CI2" s="45" t="n">
        <f aca="false">COLUMN()-1</f>
        <v>86</v>
      </c>
      <c r="CJ2" s="45" t="n">
        <f aca="false">COLUMN()-1</f>
        <v>87</v>
      </c>
      <c r="CK2" s="45" t="n">
        <f aca="false">COLUMN()-1</f>
        <v>88</v>
      </c>
      <c r="CL2" s="45" t="n">
        <f aca="false">COLUMN()-1</f>
        <v>89</v>
      </c>
      <c r="CM2" s="45" t="n">
        <f aca="false">COLUMN()-1</f>
        <v>90</v>
      </c>
      <c r="CN2" s="45" t="n">
        <f aca="false">COLUMN()-1</f>
        <v>91</v>
      </c>
      <c r="CO2" s="45" t="n">
        <f aca="false">COLUMN()-1</f>
        <v>92</v>
      </c>
      <c r="CP2" s="45" t="n">
        <f aca="false">COLUMN()-1</f>
        <v>93</v>
      </c>
      <c r="CQ2" s="45" t="n">
        <f aca="false">COLUMN()-1</f>
        <v>94</v>
      </c>
      <c r="CR2" s="45" t="n">
        <f aca="false">COLUMN()-1</f>
        <v>95</v>
      </c>
      <c r="CS2" s="45" t="n">
        <f aca="false">COLUMN()-1</f>
        <v>96</v>
      </c>
      <c r="CT2" s="45" t="n">
        <f aca="false">COLUMN()-1</f>
        <v>97</v>
      </c>
      <c r="CU2" s="45" t="n">
        <f aca="false">COLUMN()-1</f>
        <v>98</v>
      </c>
      <c r="CV2" s="45" t="n">
        <f aca="false">COLUMN()-1</f>
        <v>99</v>
      </c>
      <c r="CW2" s="45" t="n">
        <f aca="false">COLUMN()-1</f>
        <v>100</v>
      </c>
      <c r="CX2" s="45" t="n">
        <f aca="false">COLUMN()-1</f>
        <v>101</v>
      </c>
      <c r="CY2" s="45" t="n">
        <f aca="false">COLUMN()-1</f>
        <v>102</v>
      </c>
      <c r="CZ2" s="45" t="n">
        <f aca="false">COLUMN()-1</f>
        <v>103</v>
      </c>
      <c r="DA2" s="45" t="n">
        <f aca="false">COLUMN()-1</f>
        <v>104</v>
      </c>
      <c r="DB2" s="45" t="n">
        <f aca="false">COLUMN()-1</f>
        <v>105</v>
      </c>
      <c r="DC2" s="45" t="n">
        <f aca="false">COLUMN()-1</f>
        <v>106</v>
      </c>
      <c r="DD2" s="45" t="n">
        <f aca="false">COLUMN()-1</f>
        <v>107</v>
      </c>
      <c r="DE2" s="45" t="n">
        <f aca="false">COLUMN()-1</f>
        <v>108</v>
      </c>
      <c r="DF2" s="45" t="n">
        <f aca="false">COLUMN()-1</f>
        <v>109</v>
      </c>
      <c r="DG2" s="45" t="n">
        <f aca="false">COLUMN()-1</f>
        <v>110</v>
      </c>
      <c r="DH2" s="45" t="n">
        <f aca="false">COLUMN()-1</f>
        <v>111</v>
      </c>
      <c r="DI2" s="45" t="n">
        <f aca="false">COLUMN()-1</f>
        <v>112</v>
      </c>
      <c r="DJ2" s="45" t="n">
        <f aca="false">COLUMN()-1</f>
        <v>113</v>
      </c>
      <c r="DK2" s="45" t="n">
        <f aca="false">COLUMN()-1</f>
        <v>114</v>
      </c>
      <c r="DL2" s="45" t="n">
        <f aca="false">COLUMN()-1</f>
        <v>115</v>
      </c>
      <c r="DM2" s="45" t="n">
        <f aca="false">COLUMN()-1</f>
        <v>116</v>
      </c>
      <c r="DN2" s="45" t="n">
        <f aca="false">COLUMN()-1</f>
        <v>117</v>
      </c>
      <c r="DO2" s="45" t="n">
        <f aca="false">COLUMN()-1</f>
        <v>118</v>
      </c>
      <c r="DP2" s="45" t="n">
        <f aca="false">COLUMN()-1</f>
        <v>119</v>
      </c>
      <c r="DQ2" s="45" t="n">
        <f aca="false">COLUMN()-1</f>
        <v>120</v>
      </c>
      <c r="DR2" s="45" t="n">
        <f aca="false">COLUMN()-1</f>
        <v>121</v>
      </c>
      <c r="DS2" s="45" t="n">
        <f aca="false">COLUMN()-1</f>
        <v>122</v>
      </c>
      <c r="DT2" s="45" t="n">
        <f aca="false">COLUMN()-1</f>
        <v>123</v>
      </c>
      <c r="DU2" s="45" t="n">
        <f aca="false">COLUMN()-1</f>
        <v>124</v>
      </c>
      <c r="DV2" s="45" t="n">
        <f aca="false">COLUMN()-1</f>
        <v>125</v>
      </c>
      <c r="DW2" s="45" t="n">
        <f aca="false">COLUMN()-1</f>
        <v>126</v>
      </c>
      <c r="DX2" s="45" t="n">
        <f aca="false">COLUMN()-1</f>
        <v>127</v>
      </c>
      <c r="DY2" s="45" t="n">
        <f aca="false">COLUMN()-1</f>
        <v>128</v>
      </c>
      <c r="DZ2" s="45" t="n">
        <f aca="false">COLUMN()-1</f>
        <v>129</v>
      </c>
      <c r="EA2" s="45" t="n">
        <f aca="false">COLUMN()-1</f>
        <v>130</v>
      </c>
      <c r="EB2" s="45" t="n">
        <f aca="false">COLUMN()-1</f>
        <v>131</v>
      </c>
      <c r="EC2" s="45" t="n">
        <f aca="false">COLUMN()-1</f>
        <v>132</v>
      </c>
      <c r="ED2" s="45" t="n">
        <f aca="false">COLUMN()-1</f>
        <v>133</v>
      </c>
      <c r="EE2" s="45" t="n">
        <f aca="false">COLUMN()-1</f>
        <v>134</v>
      </c>
      <c r="EF2" s="45" t="n">
        <f aca="false">COLUMN()-1</f>
        <v>135</v>
      </c>
      <c r="EG2" s="45" t="n">
        <f aca="false">COLUMN()-1</f>
        <v>136</v>
      </c>
      <c r="EH2" s="45" t="n">
        <f aca="false">COLUMN()-1</f>
        <v>137</v>
      </c>
      <c r="EI2" s="45" t="n">
        <f aca="false">COLUMN()-1</f>
        <v>138</v>
      </c>
      <c r="EJ2" s="45" t="n">
        <f aca="false">COLUMN()-1</f>
        <v>139</v>
      </c>
      <c r="EK2" s="45" t="n">
        <f aca="false">COLUMN()-1</f>
        <v>140</v>
      </c>
      <c r="EL2" s="45" t="n">
        <f aca="false">COLUMN()-1</f>
        <v>141</v>
      </c>
      <c r="EM2" s="45" t="n">
        <f aca="false">COLUMN()-1</f>
        <v>142</v>
      </c>
    </row>
    <row r="3" customFormat="false" ht="13.5" hidden="false" customHeight="true" outlineLevel="0" collapsed="false">
      <c r="A3" s="45" t="s">
        <v>45</v>
      </c>
      <c r="B3" s="46" t="s">
        <v>46</v>
      </c>
      <c r="C3" s="46" t="s">
        <v>47</v>
      </c>
      <c r="D3" s="46" t="s">
        <v>48</v>
      </c>
      <c r="E3" s="46" t="s">
        <v>49</v>
      </c>
      <c r="F3" s="46" t="s">
        <v>50</v>
      </c>
      <c r="G3" s="46" t="s">
        <v>51</v>
      </c>
      <c r="H3" s="47" t="s">
        <v>52</v>
      </c>
      <c r="I3" s="47"/>
      <c r="J3" s="47"/>
      <c r="K3" s="47"/>
      <c r="L3" s="47"/>
      <c r="M3" s="47"/>
      <c r="N3" s="47"/>
      <c r="O3" s="47"/>
      <c r="P3" s="47"/>
      <c r="Q3" s="47"/>
      <c r="R3" s="47"/>
      <c r="S3" s="47"/>
      <c r="T3" s="47"/>
      <c r="U3" s="47"/>
      <c r="V3" s="47"/>
      <c r="W3" s="48" t="s">
        <v>53</v>
      </c>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9" t="s">
        <v>54</v>
      </c>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row>
    <row r="4" customFormat="false" ht="13.5" hidden="false" customHeight="false" outlineLevel="0" collapsed="false">
      <c r="A4" s="45" t="s">
        <v>55</v>
      </c>
      <c r="B4" s="50"/>
      <c r="C4" s="50"/>
      <c r="D4" s="50"/>
      <c r="E4" s="50"/>
      <c r="F4" s="50"/>
      <c r="G4" s="50"/>
      <c r="H4" s="47"/>
      <c r="I4" s="47"/>
      <c r="J4" s="47"/>
      <c r="K4" s="47"/>
      <c r="L4" s="47"/>
      <c r="M4" s="47"/>
      <c r="N4" s="47"/>
      <c r="O4" s="47"/>
      <c r="P4" s="47"/>
      <c r="Q4" s="47"/>
      <c r="R4" s="47"/>
      <c r="S4" s="47"/>
      <c r="T4" s="47"/>
      <c r="U4" s="47"/>
      <c r="V4" s="47"/>
      <c r="W4" s="47" t="s">
        <v>56</v>
      </c>
      <c r="X4" s="47"/>
      <c r="Y4" s="47"/>
      <c r="Z4" s="47"/>
      <c r="AA4" s="47"/>
      <c r="AB4" s="47"/>
      <c r="AC4" s="47"/>
      <c r="AD4" s="47"/>
      <c r="AE4" s="47"/>
      <c r="AF4" s="47"/>
      <c r="AG4" s="47"/>
      <c r="AH4" s="47" t="s">
        <v>57</v>
      </c>
      <c r="AI4" s="47"/>
      <c r="AJ4" s="47"/>
      <c r="AK4" s="47"/>
      <c r="AL4" s="47"/>
      <c r="AM4" s="47"/>
      <c r="AN4" s="47"/>
      <c r="AO4" s="47"/>
      <c r="AP4" s="47"/>
      <c r="AQ4" s="47"/>
      <c r="AR4" s="47"/>
      <c r="AS4" s="47" t="s">
        <v>58</v>
      </c>
      <c r="AT4" s="47"/>
      <c r="AU4" s="47"/>
      <c r="AV4" s="47"/>
      <c r="AW4" s="47"/>
      <c r="AX4" s="47"/>
      <c r="AY4" s="47"/>
      <c r="AZ4" s="47"/>
      <c r="BA4" s="47"/>
      <c r="BB4" s="47"/>
      <c r="BC4" s="47"/>
      <c r="BD4" s="47" t="s">
        <v>59</v>
      </c>
      <c r="BE4" s="47"/>
      <c r="BF4" s="47"/>
      <c r="BG4" s="47"/>
      <c r="BH4" s="47"/>
      <c r="BI4" s="47"/>
      <c r="BJ4" s="47"/>
      <c r="BK4" s="47"/>
      <c r="BL4" s="47"/>
      <c r="BM4" s="47"/>
      <c r="BN4" s="47"/>
      <c r="BO4" s="47" t="s">
        <v>60</v>
      </c>
      <c r="BP4" s="47"/>
      <c r="BQ4" s="47"/>
      <c r="BR4" s="47"/>
      <c r="BS4" s="47"/>
      <c r="BT4" s="47"/>
      <c r="BU4" s="47"/>
      <c r="BV4" s="47"/>
      <c r="BW4" s="47"/>
      <c r="BX4" s="47"/>
      <c r="BY4" s="47"/>
      <c r="BZ4" s="47" t="s">
        <v>61</v>
      </c>
      <c r="CA4" s="47"/>
      <c r="CB4" s="47"/>
      <c r="CC4" s="47"/>
      <c r="CD4" s="47"/>
      <c r="CE4" s="47"/>
      <c r="CF4" s="47"/>
      <c r="CG4" s="47"/>
      <c r="CH4" s="47"/>
      <c r="CI4" s="47"/>
      <c r="CJ4" s="47"/>
      <c r="CK4" s="47" t="s">
        <v>62</v>
      </c>
      <c r="CL4" s="47"/>
      <c r="CM4" s="47"/>
      <c r="CN4" s="47"/>
      <c r="CO4" s="47"/>
      <c r="CP4" s="47"/>
      <c r="CQ4" s="47"/>
      <c r="CR4" s="47"/>
      <c r="CS4" s="47"/>
      <c r="CT4" s="47"/>
      <c r="CU4" s="47"/>
      <c r="CV4" s="47" t="s">
        <v>63</v>
      </c>
      <c r="CW4" s="47"/>
      <c r="CX4" s="47"/>
      <c r="CY4" s="47"/>
      <c r="CZ4" s="47"/>
      <c r="DA4" s="47"/>
      <c r="DB4" s="47"/>
      <c r="DC4" s="47"/>
      <c r="DD4" s="47"/>
      <c r="DE4" s="47"/>
      <c r="DF4" s="47"/>
      <c r="DG4" s="47" t="s">
        <v>64</v>
      </c>
      <c r="DH4" s="47"/>
      <c r="DI4" s="47"/>
      <c r="DJ4" s="47"/>
      <c r="DK4" s="47"/>
      <c r="DL4" s="47"/>
      <c r="DM4" s="47"/>
      <c r="DN4" s="47"/>
      <c r="DO4" s="47"/>
      <c r="DP4" s="47"/>
      <c r="DQ4" s="47"/>
      <c r="DR4" s="47" t="s">
        <v>65</v>
      </c>
      <c r="DS4" s="47"/>
      <c r="DT4" s="47"/>
      <c r="DU4" s="47"/>
      <c r="DV4" s="47"/>
      <c r="DW4" s="47"/>
      <c r="DX4" s="47"/>
      <c r="DY4" s="47"/>
      <c r="DZ4" s="47"/>
      <c r="EA4" s="47"/>
      <c r="EB4" s="47"/>
      <c r="EC4" s="47" t="s">
        <v>66</v>
      </c>
      <c r="ED4" s="47"/>
      <c r="EE4" s="47"/>
      <c r="EF4" s="47"/>
      <c r="EG4" s="47"/>
      <c r="EH4" s="47"/>
      <c r="EI4" s="47"/>
      <c r="EJ4" s="47"/>
      <c r="EK4" s="47"/>
      <c r="EL4" s="47"/>
      <c r="EM4" s="47"/>
    </row>
    <row r="5" customFormat="false" ht="13.5" hidden="false" customHeight="false" outlineLevel="0" collapsed="false">
      <c r="A5" s="45" t="s">
        <v>67</v>
      </c>
      <c r="B5" s="51"/>
      <c r="C5" s="51"/>
      <c r="D5" s="51"/>
      <c r="E5" s="51"/>
      <c r="F5" s="51"/>
      <c r="G5" s="51"/>
      <c r="H5" s="52" t="s">
        <v>68</v>
      </c>
      <c r="I5" s="52" t="s">
        <v>69</v>
      </c>
      <c r="J5" s="52" t="s">
        <v>70</v>
      </c>
      <c r="K5" s="52" t="s">
        <v>71</v>
      </c>
      <c r="L5" s="52" t="s">
        <v>72</v>
      </c>
      <c r="M5" s="52" t="s">
        <v>73</v>
      </c>
      <c r="N5" s="52" t="s">
        <v>74</v>
      </c>
      <c r="O5" s="52" t="s">
        <v>75</v>
      </c>
      <c r="P5" s="53" t="s">
        <v>76</v>
      </c>
      <c r="Q5" s="52" t="s">
        <v>77</v>
      </c>
      <c r="R5" s="52" t="s">
        <v>78</v>
      </c>
      <c r="S5" s="52" t="s">
        <v>79</v>
      </c>
      <c r="T5" s="52" t="s">
        <v>80</v>
      </c>
      <c r="U5" s="52" t="s">
        <v>81</v>
      </c>
      <c r="V5" s="52" t="s">
        <v>82</v>
      </c>
      <c r="W5" s="52" t="s">
        <v>83</v>
      </c>
      <c r="X5" s="52" t="s">
        <v>84</v>
      </c>
      <c r="Y5" s="52" t="s">
        <v>85</v>
      </c>
      <c r="Z5" s="52" t="s">
        <v>86</v>
      </c>
      <c r="AA5" s="52" t="s">
        <v>87</v>
      </c>
      <c r="AB5" s="52" t="s">
        <v>88</v>
      </c>
      <c r="AC5" s="52" t="s">
        <v>89</v>
      </c>
      <c r="AD5" s="52" t="s">
        <v>90</v>
      </c>
      <c r="AE5" s="52" t="s">
        <v>91</v>
      </c>
      <c r="AF5" s="52" t="s">
        <v>92</v>
      </c>
      <c r="AG5" s="52" t="s">
        <v>93</v>
      </c>
      <c r="AH5" s="52" t="s">
        <v>83</v>
      </c>
      <c r="AI5" s="52" t="s">
        <v>84</v>
      </c>
      <c r="AJ5" s="52" t="s">
        <v>85</v>
      </c>
      <c r="AK5" s="52" t="s">
        <v>86</v>
      </c>
      <c r="AL5" s="52" t="s">
        <v>87</v>
      </c>
      <c r="AM5" s="52" t="s">
        <v>88</v>
      </c>
      <c r="AN5" s="52" t="s">
        <v>89</v>
      </c>
      <c r="AO5" s="52" t="s">
        <v>90</v>
      </c>
      <c r="AP5" s="52" t="s">
        <v>91</v>
      </c>
      <c r="AQ5" s="52" t="s">
        <v>92</v>
      </c>
      <c r="AR5" s="52" t="s">
        <v>93</v>
      </c>
      <c r="AS5" s="52" t="s">
        <v>83</v>
      </c>
      <c r="AT5" s="52" t="s">
        <v>84</v>
      </c>
      <c r="AU5" s="52" t="s">
        <v>85</v>
      </c>
      <c r="AV5" s="52" t="s">
        <v>86</v>
      </c>
      <c r="AW5" s="52" t="s">
        <v>87</v>
      </c>
      <c r="AX5" s="52" t="s">
        <v>88</v>
      </c>
      <c r="AY5" s="52" t="s">
        <v>89</v>
      </c>
      <c r="AZ5" s="52" t="s">
        <v>90</v>
      </c>
      <c r="BA5" s="52" t="s">
        <v>91</v>
      </c>
      <c r="BB5" s="52" t="s">
        <v>92</v>
      </c>
      <c r="BC5" s="52" t="s">
        <v>93</v>
      </c>
      <c r="BD5" s="52" t="s">
        <v>83</v>
      </c>
      <c r="BE5" s="52" t="s">
        <v>84</v>
      </c>
      <c r="BF5" s="52" t="s">
        <v>85</v>
      </c>
      <c r="BG5" s="52" t="s">
        <v>86</v>
      </c>
      <c r="BH5" s="52" t="s">
        <v>87</v>
      </c>
      <c r="BI5" s="52" t="s">
        <v>88</v>
      </c>
      <c r="BJ5" s="52" t="s">
        <v>89</v>
      </c>
      <c r="BK5" s="52" t="s">
        <v>90</v>
      </c>
      <c r="BL5" s="52" t="s">
        <v>91</v>
      </c>
      <c r="BM5" s="52" t="s">
        <v>92</v>
      </c>
      <c r="BN5" s="52" t="s">
        <v>93</v>
      </c>
      <c r="BO5" s="52" t="s">
        <v>83</v>
      </c>
      <c r="BP5" s="52" t="s">
        <v>84</v>
      </c>
      <c r="BQ5" s="52" t="s">
        <v>85</v>
      </c>
      <c r="BR5" s="52" t="s">
        <v>86</v>
      </c>
      <c r="BS5" s="52" t="s">
        <v>87</v>
      </c>
      <c r="BT5" s="52" t="s">
        <v>88</v>
      </c>
      <c r="BU5" s="52" t="s">
        <v>89</v>
      </c>
      <c r="BV5" s="52" t="s">
        <v>90</v>
      </c>
      <c r="BW5" s="52" t="s">
        <v>91</v>
      </c>
      <c r="BX5" s="52" t="s">
        <v>92</v>
      </c>
      <c r="BY5" s="52" t="s">
        <v>93</v>
      </c>
      <c r="BZ5" s="52" t="s">
        <v>83</v>
      </c>
      <c r="CA5" s="52" t="s">
        <v>84</v>
      </c>
      <c r="CB5" s="52" t="s">
        <v>85</v>
      </c>
      <c r="CC5" s="52" t="s">
        <v>86</v>
      </c>
      <c r="CD5" s="52" t="s">
        <v>87</v>
      </c>
      <c r="CE5" s="52" t="s">
        <v>88</v>
      </c>
      <c r="CF5" s="52" t="s">
        <v>89</v>
      </c>
      <c r="CG5" s="52" t="s">
        <v>90</v>
      </c>
      <c r="CH5" s="52" t="s">
        <v>91</v>
      </c>
      <c r="CI5" s="52" t="s">
        <v>92</v>
      </c>
      <c r="CJ5" s="52" t="s">
        <v>93</v>
      </c>
      <c r="CK5" s="52" t="s">
        <v>83</v>
      </c>
      <c r="CL5" s="52" t="s">
        <v>84</v>
      </c>
      <c r="CM5" s="52" t="s">
        <v>85</v>
      </c>
      <c r="CN5" s="52" t="s">
        <v>86</v>
      </c>
      <c r="CO5" s="52" t="s">
        <v>87</v>
      </c>
      <c r="CP5" s="52" t="s">
        <v>88</v>
      </c>
      <c r="CQ5" s="52" t="s">
        <v>89</v>
      </c>
      <c r="CR5" s="52" t="s">
        <v>90</v>
      </c>
      <c r="CS5" s="52" t="s">
        <v>91</v>
      </c>
      <c r="CT5" s="52" t="s">
        <v>92</v>
      </c>
      <c r="CU5" s="52" t="s">
        <v>93</v>
      </c>
      <c r="CV5" s="52" t="s">
        <v>83</v>
      </c>
      <c r="CW5" s="52" t="s">
        <v>84</v>
      </c>
      <c r="CX5" s="52" t="s">
        <v>85</v>
      </c>
      <c r="CY5" s="52" t="s">
        <v>86</v>
      </c>
      <c r="CZ5" s="52" t="s">
        <v>87</v>
      </c>
      <c r="DA5" s="52" t="s">
        <v>88</v>
      </c>
      <c r="DB5" s="52" t="s">
        <v>89</v>
      </c>
      <c r="DC5" s="52" t="s">
        <v>90</v>
      </c>
      <c r="DD5" s="52" t="s">
        <v>91</v>
      </c>
      <c r="DE5" s="52" t="s">
        <v>92</v>
      </c>
      <c r="DF5" s="52" t="s">
        <v>93</v>
      </c>
      <c r="DG5" s="52" t="s">
        <v>83</v>
      </c>
      <c r="DH5" s="52" t="s">
        <v>84</v>
      </c>
      <c r="DI5" s="52" t="s">
        <v>85</v>
      </c>
      <c r="DJ5" s="52" t="s">
        <v>86</v>
      </c>
      <c r="DK5" s="52" t="s">
        <v>87</v>
      </c>
      <c r="DL5" s="52" t="s">
        <v>88</v>
      </c>
      <c r="DM5" s="52" t="s">
        <v>89</v>
      </c>
      <c r="DN5" s="52" t="s">
        <v>90</v>
      </c>
      <c r="DO5" s="52" t="s">
        <v>91</v>
      </c>
      <c r="DP5" s="52" t="s">
        <v>92</v>
      </c>
      <c r="DQ5" s="52" t="s">
        <v>93</v>
      </c>
      <c r="DR5" s="52" t="s">
        <v>83</v>
      </c>
      <c r="DS5" s="52" t="s">
        <v>84</v>
      </c>
      <c r="DT5" s="52" t="s">
        <v>85</v>
      </c>
      <c r="DU5" s="52" t="s">
        <v>86</v>
      </c>
      <c r="DV5" s="52" t="s">
        <v>87</v>
      </c>
      <c r="DW5" s="52" t="s">
        <v>88</v>
      </c>
      <c r="DX5" s="52" t="s">
        <v>89</v>
      </c>
      <c r="DY5" s="52" t="s">
        <v>90</v>
      </c>
      <c r="DZ5" s="52" t="s">
        <v>91</v>
      </c>
      <c r="EA5" s="52" t="s">
        <v>92</v>
      </c>
      <c r="EB5" s="52" t="s">
        <v>93</v>
      </c>
      <c r="EC5" s="52" t="s">
        <v>83</v>
      </c>
      <c r="ED5" s="52" t="s">
        <v>84</v>
      </c>
      <c r="EE5" s="52" t="s">
        <v>85</v>
      </c>
      <c r="EF5" s="52" t="s">
        <v>86</v>
      </c>
      <c r="EG5" s="52" t="s">
        <v>87</v>
      </c>
      <c r="EH5" s="52" t="s">
        <v>88</v>
      </c>
      <c r="EI5" s="52" t="s">
        <v>89</v>
      </c>
      <c r="EJ5" s="52" t="s">
        <v>90</v>
      </c>
      <c r="EK5" s="52" t="s">
        <v>91</v>
      </c>
      <c r="EL5" s="52" t="s">
        <v>92</v>
      </c>
      <c r="EM5" s="52" t="s">
        <v>93</v>
      </c>
    </row>
    <row r="6" s="57" customFormat="true" ht="13.5" hidden="false" customHeight="false" outlineLevel="0" collapsed="false">
      <c r="A6" s="45" t="s">
        <v>94</v>
      </c>
      <c r="B6" s="54" t="n">
        <f aca="false">B7</f>
        <v>2014</v>
      </c>
      <c r="C6" s="54" t="n">
        <f aca="false">C7</f>
        <v>352110</v>
      </c>
      <c r="D6" s="54" t="n">
        <f aca="false">D7</f>
        <v>46</v>
      </c>
      <c r="E6" s="54" t="n">
        <f aca="false">E7</f>
        <v>1</v>
      </c>
      <c r="F6" s="54" t="n">
        <f aca="false">F7</f>
        <v>0</v>
      </c>
      <c r="G6" s="54" t="n">
        <f aca="false">G7</f>
        <v>1</v>
      </c>
      <c r="H6" s="54" t="str">
        <f aca="false">H7</f>
        <v>山口県　長門市</v>
      </c>
      <c r="I6" s="54" t="str">
        <f aca="false">I7</f>
        <v>法適用</v>
      </c>
      <c r="J6" s="54" t="str">
        <f aca="false">J7</f>
        <v>水道事業</v>
      </c>
      <c r="K6" s="54" t="str">
        <f aca="false">K7</f>
        <v>末端給水事業</v>
      </c>
      <c r="L6" s="54" t="str">
        <f aca="false">L7</f>
        <v>A5</v>
      </c>
      <c r="M6" s="55" t="str">
        <f aca="false">M7</f>
        <v>-</v>
      </c>
      <c r="N6" s="55" t="n">
        <f aca="false">N7</f>
        <v>57.14</v>
      </c>
      <c r="O6" s="55" t="n">
        <f aca="false">O7</f>
        <v>93.04</v>
      </c>
      <c r="P6" s="55" t="n">
        <f aca="false">P7</f>
        <v>2440</v>
      </c>
      <c r="Q6" s="55" t="n">
        <f aca="false">Q7</f>
        <v>36786</v>
      </c>
      <c r="R6" s="55" t="n">
        <f aca="false">R7</f>
        <v>357.29</v>
      </c>
      <c r="S6" s="55" t="n">
        <f aca="false">S7</f>
        <v>102.96</v>
      </c>
      <c r="T6" s="55" t="n">
        <f aca="false">T7</f>
        <v>33972</v>
      </c>
      <c r="U6" s="55" t="n">
        <f aca="false">U7</f>
        <v>85.5</v>
      </c>
      <c r="V6" s="55" t="n">
        <f aca="false">V7</f>
        <v>397.33</v>
      </c>
      <c r="W6" s="56" t="n">
        <f aca="false">IF(W7="",NA(),W7)</f>
        <v>105.7</v>
      </c>
      <c r="X6" s="56" t="n">
        <f aca="false">IF(X7="",NA(),X7)</f>
        <v>103.34</v>
      </c>
      <c r="Y6" s="56" t="n">
        <f aca="false">IF(Y7="",NA(),Y7)</f>
        <v>102.83</v>
      </c>
      <c r="Z6" s="56" t="n">
        <f aca="false">IF(Z7="",NA(),Z7)</f>
        <v>103.03</v>
      </c>
      <c r="AA6" s="56" t="n">
        <f aca="false">IF(AA7="",NA(),AA7)</f>
        <v>102.24</v>
      </c>
      <c r="AB6" s="56" t="n">
        <f aca="false">IF(AB7="",NA(),AB7)</f>
        <v>108.43</v>
      </c>
      <c r="AC6" s="56" t="n">
        <f aca="false">IF(AC7="",NA(),AC7)</f>
        <v>105.61</v>
      </c>
      <c r="AD6" s="56" t="n">
        <f aca="false">IF(AD7="",NA(),AD7)</f>
        <v>106.41</v>
      </c>
      <c r="AE6" s="56" t="n">
        <f aca="false">IF(AE7="",NA(),AE7)</f>
        <v>106.89</v>
      </c>
      <c r="AF6" s="56" t="n">
        <f aca="false">IF(AF7="",NA(),AF7)</f>
        <v>109.04</v>
      </c>
      <c r="AG6" s="55" t="str">
        <f aca="false">IF(AG7="","",IF(AG7="-","【-】","【"&amp;SUBSTITUTE(TEXT(AG7,"#,##0.00"),"-","△")&amp;"】"))</f>
        <v>【113.03】</v>
      </c>
      <c r="AH6" s="55" t="n">
        <f aca="false">IF(AH7="",NA(),AH7)</f>
        <v>0</v>
      </c>
      <c r="AI6" s="55" t="n">
        <f aca="false">IF(AI7="",NA(),AI7)</f>
        <v>0</v>
      </c>
      <c r="AJ6" s="55" t="n">
        <f aca="false">IF(AJ7="",NA(),AJ7)</f>
        <v>0</v>
      </c>
      <c r="AK6" s="55" t="n">
        <f aca="false">IF(AK7="",NA(),AK7)</f>
        <v>0</v>
      </c>
      <c r="AL6" s="55" t="n">
        <f aca="false">IF(AL7="",NA(),AL7)</f>
        <v>0</v>
      </c>
      <c r="AM6" s="56" t="n">
        <f aca="false">IF(AM7="",NA(),AM7)</f>
        <v>5.37</v>
      </c>
      <c r="AN6" s="56" t="n">
        <f aca="false">IF(AN7="",NA(),AN7)</f>
        <v>6.79</v>
      </c>
      <c r="AO6" s="56" t="n">
        <f aca="false">IF(AO7="",NA(),AO7)</f>
        <v>6.33</v>
      </c>
      <c r="AP6" s="56" t="n">
        <f aca="false">IF(AP7="",NA(),AP7)</f>
        <v>7.76</v>
      </c>
      <c r="AQ6" s="56" t="n">
        <f aca="false">IF(AQ7="",NA(),AQ7)</f>
        <v>3.77</v>
      </c>
      <c r="AR6" s="55" t="str">
        <f aca="false">IF(AR7="","",IF(AR7="-","【-】","【"&amp;SUBSTITUTE(TEXT(AR7,"#,##0.00"),"-","△")&amp;"】"))</f>
        <v>【0.81】</v>
      </c>
      <c r="AS6" s="56" t="n">
        <f aca="false">IF(AS7="",NA(),AS7)</f>
        <v>844.96</v>
      </c>
      <c r="AT6" s="56" t="n">
        <f aca="false">IF(AT7="",NA(),AT7)</f>
        <v>619.39</v>
      </c>
      <c r="AU6" s="56" t="n">
        <f aca="false">IF(AU7="",NA(),AU7)</f>
        <v>370.91</v>
      </c>
      <c r="AV6" s="56" t="n">
        <f aca="false">IF(AV7="",NA(),AV7)</f>
        <v>609.92</v>
      </c>
      <c r="AW6" s="56" t="n">
        <f aca="false">IF(AW7="",NA(),AW7)</f>
        <v>195.56</v>
      </c>
      <c r="AX6" s="56" t="n">
        <f aca="false">IF(AX7="",NA(),AX7)</f>
        <v>792.56</v>
      </c>
      <c r="AY6" s="56" t="n">
        <f aca="false">IF(AY7="",NA(),AY7)</f>
        <v>832.37</v>
      </c>
      <c r="AZ6" s="56" t="n">
        <f aca="false">IF(AZ7="",NA(),AZ7)</f>
        <v>852.01</v>
      </c>
      <c r="BA6" s="56" t="n">
        <f aca="false">IF(BA7="",NA(),BA7)</f>
        <v>909.68</v>
      </c>
      <c r="BB6" s="56" t="n">
        <f aca="false">IF(BB7="",NA(),BB7)</f>
        <v>382.09</v>
      </c>
      <c r="BC6" s="55" t="str">
        <f aca="false">IF(BC7="","",IF(BC7="-","【-】","【"&amp;SUBSTITUTE(TEXT(BC7,"#,##0.00"),"-","△")&amp;"】"))</f>
        <v>【264.16】</v>
      </c>
      <c r="BD6" s="56" t="n">
        <f aca="false">IF(BD7="",NA(),BD7)</f>
        <v>693.84</v>
      </c>
      <c r="BE6" s="56" t="n">
        <f aca="false">IF(BE7="",NA(),BE7)</f>
        <v>680.1</v>
      </c>
      <c r="BF6" s="56" t="n">
        <f aca="false">IF(BF7="",NA(),BF7)</f>
        <v>712.18</v>
      </c>
      <c r="BG6" s="56" t="n">
        <f aca="false">IF(BG7="",NA(),BG7)</f>
        <v>698.01</v>
      </c>
      <c r="BH6" s="56" t="n">
        <f aca="false">IF(BH7="",NA(),BH7)</f>
        <v>702.81</v>
      </c>
      <c r="BI6" s="56" t="n">
        <f aca="false">IF(BI7="",NA(),BI7)</f>
        <v>403.05</v>
      </c>
      <c r="BJ6" s="56" t="n">
        <f aca="false">IF(BJ7="",NA(),BJ7)</f>
        <v>403.15</v>
      </c>
      <c r="BK6" s="56" t="n">
        <f aca="false">IF(BK7="",NA(),BK7)</f>
        <v>391.4</v>
      </c>
      <c r="BL6" s="56" t="n">
        <f aca="false">IF(BL7="",NA(),BL7)</f>
        <v>382.65</v>
      </c>
      <c r="BM6" s="56" t="n">
        <f aca="false">IF(BM7="",NA(),BM7)</f>
        <v>385.06</v>
      </c>
      <c r="BN6" s="55" t="str">
        <f aca="false">IF(BN7="","",IF(BN7="-","【-】","【"&amp;SUBSTITUTE(TEXT(BN7,"#,##0.00"),"-","△")&amp;"】"))</f>
        <v>【283.72】</v>
      </c>
      <c r="BO6" s="56" t="n">
        <f aca="false">IF(BO7="",NA(),BO7)</f>
        <v>80.87</v>
      </c>
      <c r="BP6" s="56" t="n">
        <f aca="false">IF(BP7="",NA(),BP7)</f>
        <v>80.3</v>
      </c>
      <c r="BQ6" s="56" t="n">
        <f aca="false">IF(BQ7="",NA(),BQ7)</f>
        <v>79.54</v>
      </c>
      <c r="BR6" s="56" t="n">
        <f aca="false">IF(BR7="",NA(),BR7)</f>
        <v>80.29</v>
      </c>
      <c r="BS6" s="56" t="n">
        <f aca="false">IF(BS7="",NA(),BS7)</f>
        <v>77.95</v>
      </c>
      <c r="BT6" s="56" t="n">
        <f aca="false">IF(BT7="",NA(),BT7)</f>
        <v>97.63</v>
      </c>
      <c r="BU6" s="56" t="n">
        <f aca="false">IF(BU7="",NA(),BU7)</f>
        <v>94.86</v>
      </c>
      <c r="BV6" s="56" t="n">
        <f aca="false">IF(BV7="",NA(),BV7)</f>
        <v>95.91</v>
      </c>
      <c r="BW6" s="56" t="n">
        <f aca="false">IF(BW7="",NA(),BW7)</f>
        <v>96.1</v>
      </c>
      <c r="BX6" s="56" t="n">
        <f aca="false">IF(BX7="",NA(),BX7)</f>
        <v>99.07</v>
      </c>
      <c r="BY6" s="55" t="str">
        <f aca="false">IF(BY7="","",IF(BY7="-","【-】","【"&amp;SUBSTITUTE(TEXT(BY7,"#,##0.00"),"-","△")&amp;"】"))</f>
        <v>【104.60】</v>
      </c>
      <c r="BZ6" s="56" t="n">
        <f aca="false">IF(BZ7="",NA(),BZ7)</f>
        <v>164.4</v>
      </c>
      <c r="CA6" s="56" t="n">
        <f aca="false">IF(CA7="",NA(),CA7)</f>
        <v>165.88</v>
      </c>
      <c r="CB6" s="56" t="n">
        <f aca="false">IF(CB7="",NA(),CB7)</f>
        <v>168.59</v>
      </c>
      <c r="CC6" s="56" t="n">
        <f aca="false">IF(CC7="",NA(),CC7)</f>
        <v>167.56</v>
      </c>
      <c r="CD6" s="56" t="n">
        <f aca="false">IF(CD7="",NA(),CD7)</f>
        <v>174.29</v>
      </c>
      <c r="CE6" s="56" t="n">
        <f aca="false">IF(CE7="",NA(),CE7)</f>
        <v>172.59</v>
      </c>
      <c r="CF6" s="56" t="n">
        <f aca="false">IF(CF7="",NA(),CF7)</f>
        <v>179.14</v>
      </c>
      <c r="CG6" s="56" t="n">
        <f aca="false">IF(CG7="",NA(),CG7)</f>
        <v>179.29</v>
      </c>
      <c r="CH6" s="56" t="n">
        <f aca="false">IF(CH7="",NA(),CH7)</f>
        <v>178.39</v>
      </c>
      <c r="CI6" s="56" t="n">
        <f aca="false">IF(CI7="",NA(),CI7)</f>
        <v>173.03</v>
      </c>
      <c r="CJ6" s="55" t="str">
        <f aca="false">IF(CJ7="","",IF(CJ7="-","【-】","【"&amp;SUBSTITUTE(TEXT(CJ7,"#,##0.00"),"-","△")&amp;"】"))</f>
        <v>【164.21】</v>
      </c>
      <c r="CK6" s="56" t="n">
        <f aca="false">IF(CK7="",NA(),CK7)</f>
        <v>66.98</v>
      </c>
      <c r="CL6" s="56" t="n">
        <f aca="false">IF(CL7="",NA(),CL7)</f>
        <v>67.2</v>
      </c>
      <c r="CM6" s="56" t="n">
        <f aca="false">IF(CM7="",NA(),CM7)</f>
        <v>65.41</v>
      </c>
      <c r="CN6" s="56" t="n">
        <f aca="false">IF(CN7="",NA(),CN7)</f>
        <v>65</v>
      </c>
      <c r="CO6" s="56" t="n">
        <f aca="false">IF(CO7="",NA(),CO7)</f>
        <v>61.92</v>
      </c>
      <c r="CP6" s="56" t="n">
        <f aca="false">IF(CP7="",NA(),CP7)</f>
        <v>60.17</v>
      </c>
      <c r="CQ6" s="56" t="n">
        <f aca="false">IF(CQ7="",NA(),CQ7)</f>
        <v>58.76</v>
      </c>
      <c r="CR6" s="56" t="n">
        <f aca="false">IF(CR7="",NA(),CR7)</f>
        <v>59.09</v>
      </c>
      <c r="CS6" s="56" t="n">
        <f aca="false">IF(CS7="",NA(),CS7)</f>
        <v>59.23</v>
      </c>
      <c r="CT6" s="56" t="n">
        <f aca="false">IF(CT7="",NA(),CT7)</f>
        <v>58.58</v>
      </c>
      <c r="CU6" s="55" t="str">
        <f aca="false">IF(CU7="","",IF(CU7="-","【-】","【"&amp;SUBSTITUTE(TEXT(CU7,"#,##0.00"),"-","△")&amp;"】"))</f>
        <v>【59.80】</v>
      </c>
      <c r="CV6" s="56" t="n">
        <f aca="false">IF(CV7="",NA(),CV7)</f>
        <v>84.74</v>
      </c>
      <c r="CW6" s="56" t="n">
        <f aca="false">IF(CW7="",NA(),CW7)</f>
        <v>83.15</v>
      </c>
      <c r="CX6" s="56" t="n">
        <f aca="false">IF(CX7="",NA(),CX7)</f>
        <v>81.91</v>
      </c>
      <c r="CY6" s="56" t="n">
        <f aca="false">IF(CY7="",NA(),CY7)</f>
        <v>80.54</v>
      </c>
      <c r="CZ6" s="56" t="n">
        <f aca="false">IF(CZ7="",NA(),CZ7)</f>
        <v>80.26</v>
      </c>
      <c r="DA6" s="56" t="n">
        <f aca="false">IF(DA7="",NA(),DA7)</f>
        <v>85.47</v>
      </c>
      <c r="DB6" s="56" t="n">
        <f aca="false">IF(DB7="",NA(),DB7)</f>
        <v>84.87</v>
      </c>
      <c r="DC6" s="56" t="n">
        <f aca="false">IF(DC7="",NA(),DC7)</f>
        <v>85.4</v>
      </c>
      <c r="DD6" s="56" t="n">
        <f aca="false">IF(DD7="",NA(),DD7)</f>
        <v>85.53</v>
      </c>
      <c r="DE6" s="56" t="n">
        <f aca="false">IF(DE7="",NA(),DE7)</f>
        <v>85.23</v>
      </c>
      <c r="DF6" s="55" t="str">
        <f aca="false">IF(DF7="","",IF(DF7="-","【-】","【"&amp;SUBSTITUTE(TEXT(DF7,"#,##0.00"),"-","△")&amp;"】"))</f>
        <v>【89.78】</v>
      </c>
      <c r="DG6" s="56" t="n">
        <f aca="false">IF(DG7="",NA(),DG7)</f>
        <v>33.66</v>
      </c>
      <c r="DH6" s="56" t="n">
        <f aca="false">IF(DH7="",NA(),DH7)</f>
        <v>35.67</v>
      </c>
      <c r="DI6" s="56" t="n">
        <f aca="false">IF(DI7="",NA(),DI7)</f>
        <v>36.89</v>
      </c>
      <c r="DJ6" s="56" t="n">
        <f aca="false">IF(DJ7="",NA(),DJ7)</f>
        <v>38.8</v>
      </c>
      <c r="DK6" s="56" t="n">
        <f aca="false">IF(DK7="",NA(),DK7)</f>
        <v>40.2</v>
      </c>
      <c r="DL6" s="56" t="n">
        <f aca="false">IF(DL7="",NA(),DL7)</f>
        <v>34.47</v>
      </c>
      <c r="DM6" s="56" t="n">
        <f aca="false">IF(DM7="",NA(),DM7)</f>
        <v>35.53</v>
      </c>
      <c r="DN6" s="56" t="n">
        <f aca="false">IF(DN7="",NA(),DN7)</f>
        <v>36.36</v>
      </c>
      <c r="DO6" s="56" t="n">
        <f aca="false">IF(DO7="",NA(),DO7)</f>
        <v>37.34</v>
      </c>
      <c r="DP6" s="56" t="n">
        <f aca="false">IF(DP7="",NA(),DP7)</f>
        <v>44.31</v>
      </c>
      <c r="DQ6" s="55" t="str">
        <f aca="false">IF(DQ7="","",IF(DQ7="-","【-】","【"&amp;SUBSTITUTE(TEXT(DQ7,"#,##0.00"),"-","△")&amp;"】"))</f>
        <v>【46.31】</v>
      </c>
      <c r="DR6" s="56" t="n">
        <f aca="false">IF(DR7="",NA(),DR7)</f>
        <v>4.91</v>
      </c>
      <c r="DS6" s="56" t="n">
        <f aca="false">IF(DS7="",NA(),DS7)</f>
        <v>6.87</v>
      </c>
      <c r="DT6" s="56" t="n">
        <f aca="false">IF(DT7="",NA(),DT7)</f>
        <v>7.86</v>
      </c>
      <c r="DU6" s="56" t="n">
        <f aca="false">IF(DU7="",NA(),DU7)</f>
        <v>7.69</v>
      </c>
      <c r="DV6" s="56" t="n">
        <f aca="false">IF(DV7="",NA(),DV7)</f>
        <v>7.49</v>
      </c>
      <c r="DW6" s="56" t="n">
        <f aca="false">IF(DW7="",NA(),DW7)</f>
        <v>6.06</v>
      </c>
      <c r="DX6" s="56" t="n">
        <f aca="false">IF(DX7="",NA(),DX7)</f>
        <v>6.47</v>
      </c>
      <c r="DY6" s="56" t="n">
        <f aca="false">IF(DY7="",NA(),DY7)</f>
        <v>7.8</v>
      </c>
      <c r="DZ6" s="56" t="n">
        <f aca="false">IF(DZ7="",NA(),DZ7)</f>
        <v>8.39</v>
      </c>
      <c r="EA6" s="56" t="n">
        <f aca="false">IF(EA7="",NA(),EA7)</f>
        <v>10.09</v>
      </c>
      <c r="EB6" s="55" t="str">
        <f aca="false">IF(EB7="","",IF(EB7="-","【-】","【"&amp;SUBSTITUTE(TEXT(EB7,"#,##0.00"),"-","△")&amp;"】"))</f>
        <v>【12.42】</v>
      </c>
      <c r="EC6" s="56" t="n">
        <f aca="false">IF(EC7="",NA(),EC7)</f>
        <v>1.17</v>
      </c>
      <c r="ED6" s="56" t="n">
        <f aca="false">IF(ED7="",NA(),ED7)</f>
        <v>0.74</v>
      </c>
      <c r="EE6" s="56" t="n">
        <f aca="false">IF(EE7="",NA(),EE7)</f>
        <v>0.81</v>
      </c>
      <c r="EF6" s="56" t="n">
        <f aca="false">IF(EF7="",NA(),EF7)</f>
        <v>0.77</v>
      </c>
      <c r="EG6" s="56" t="n">
        <f aca="false">IF(EG7="",NA(),EG7)</f>
        <v>0.56</v>
      </c>
      <c r="EH6" s="56" t="n">
        <f aca="false">IF(EH7="",NA(),EH7)</f>
        <v>0.68</v>
      </c>
      <c r="EI6" s="56" t="n">
        <f aca="false">IF(EI7="",NA(),EI7)</f>
        <v>0.7</v>
      </c>
      <c r="EJ6" s="56" t="n">
        <f aca="false">IF(EJ7="",NA(),EJ7)</f>
        <v>0.81</v>
      </c>
      <c r="EK6" s="56" t="n">
        <f aca="false">IF(EK7="",NA(),EK7)</f>
        <v>0.59</v>
      </c>
      <c r="EL6" s="56" t="n">
        <f aca="false">IF(EL7="",NA(),EL7)</f>
        <v>0.6</v>
      </c>
      <c r="EM6" s="55" t="str">
        <f aca="false">IF(EM7="","",IF(EM7="-","【-】","【"&amp;SUBSTITUTE(TEXT(EM7,"#,##0.00"),"-","△")&amp;"】"))</f>
        <v>【0.78】</v>
      </c>
    </row>
    <row r="7" customFormat="false" ht="13.5" hidden="false" customHeight="false" outlineLevel="0" collapsed="false">
      <c r="A7" s="45"/>
      <c r="B7" s="58" t="n">
        <v>2014</v>
      </c>
      <c r="C7" s="58" t="n">
        <v>352110</v>
      </c>
      <c r="D7" s="58" t="n">
        <v>46</v>
      </c>
      <c r="E7" s="58" t="n">
        <v>1</v>
      </c>
      <c r="F7" s="58" t="n">
        <v>0</v>
      </c>
      <c r="G7" s="58" t="n">
        <v>1</v>
      </c>
      <c r="H7" s="59" t="s">
        <v>95</v>
      </c>
      <c r="I7" s="59" t="s">
        <v>96</v>
      </c>
      <c r="J7" s="59" t="s">
        <v>97</v>
      </c>
      <c r="K7" s="59" t="s">
        <v>98</v>
      </c>
      <c r="L7" s="58" t="s">
        <v>99</v>
      </c>
      <c r="M7" s="60" t="s">
        <v>100</v>
      </c>
      <c r="N7" s="60" t="n">
        <v>57.14</v>
      </c>
      <c r="O7" s="60" t="n">
        <v>93.04</v>
      </c>
      <c r="P7" s="60" t="n">
        <v>2440</v>
      </c>
      <c r="Q7" s="60" t="n">
        <v>36786</v>
      </c>
      <c r="R7" s="60" t="n">
        <v>357.29</v>
      </c>
      <c r="S7" s="60" t="n">
        <v>102.96</v>
      </c>
      <c r="T7" s="60" t="n">
        <v>33972</v>
      </c>
      <c r="U7" s="60" t="n">
        <v>85.5</v>
      </c>
      <c r="V7" s="60" t="n">
        <v>397.33</v>
      </c>
      <c r="W7" s="60" t="n">
        <v>105.7</v>
      </c>
      <c r="X7" s="60" t="n">
        <v>103.34</v>
      </c>
      <c r="Y7" s="60" t="n">
        <v>102.83</v>
      </c>
      <c r="Z7" s="60" t="n">
        <v>103.03</v>
      </c>
      <c r="AA7" s="60" t="n">
        <v>102.24</v>
      </c>
      <c r="AB7" s="60" t="n">
        <v>108.43</v>
      </c>
      <c r="AC7" s="60" t="n">
        <v>105.61</v>
      </c>
      <c r="AD7" s="60" t="n">
        <v>106.41</v>
      </c>
      <c r="AE7" s="60" t="n">
        <v>106.89</v>
      </c>
      <c r="AF7" s="60" t="n">
        <v>109.04</v>
      </c>
      <c r="AG7" s="60" t="n">
        <v>113.03</v>
      </c>
      <c r="AH7" s="60" t="n">
        <v>0</v>
      </c>
      <c r="AI7" s="60" t="n">
        <v>0</v>
      </c>
      <c r="AJ7" s="60" t="n">
        <v>0</v>
      </c>
      <c r="AK7" s="60" t="n">
        <v>0</v>
      </c>
      <c r="AL7" s="60" t="n">
        <v>0</v>
      </c>
      <c r="AM7" s="60" t="n">
        <v>5.37</v>
      </c>
      <c r="AN7" s="60" t="n">
        <v>6.79</v>
      </c>
      <c r="AO7" s="60" t="n">
        <v>6.33</v>
      </c>
      <c r="AP7" s="60" t="n">
        <v>7.76</v>
      </c>
      <c r="AQ7" s="60" t="n">
        <v>3.77</v>
      </c>
      <c r="AR7" s="60" t="n">
        <v>0.81</v>
      </c>
      <c r="AS7" s="60" t="n">
        <v>844.96</v>
      </c>
      <c r="AT7" s="60" t="n">
        <v>619.39</v>
      </c>
      <c r="AU7" s="60" t="n">
        <v>370.91</v>
      </c>
      <c r="AV7" s="60" t="n">
        <v>609.92</v>
      </c>
      <c r="AW7" s="60" t="n">
        <v>195.56</v>
      </c>
      <c r="AX7" s="60" t="n">
        <v>792.56</v>
      </c>
      <c r="AY7" s="60" t="n">
        <v>832.37</v>
      </c>
      <c r="AZ7" s="60" t="n">
        <v>852.01</v>
      </c>
      <c r="BA7" s="60" t="n">
        <v>909.68</v>
      </c>
      <c r="BB7" s="60" t="n">
        <v>382.09</v>
      </c>
      <c r="BC7" s="60" t="n">
        <v>264.16</v>
      </c>
      <c r="BD7" s="60" t="n">
        <v>693.84</v>
      </c>
      <c r="BE7" s="60" t="n">
        <v>680.1</v>
      </c>
      <c r="BF7" s="60" t="n">
        <v>712.18</v>
      </c>
      <c r="BG7" s="60" t="n">
        <v>698.01</v>
      </c>
      <c r="BH7" s="60" t="n">
        <v>702.81</v>
      </c>
      <c r="BI7" s="60" t="n">
        <v>403.05</v>
      </c>
      <c r="BJ7" s="60" t="n">
        <v>403.15</v>
      </c>
      <c r="BK7" s="60" t="n">
        <v>391.4</v>
      </c>
      <c r="BL7" s="60" t="n">
        <v>382.65</v>
      </c>
      <c r="BM7" s="60" t="n">
        <v>385.06</v>
      </c>
      <c r="BN7" s="60" t="n">
        <v>283.72</v>
      </c>
      <c r="BO7" s="60" t="n">
        <v>80.87</v>
      </c>
      <c r="BP7" s="60" t="n">
        <v>80.3</v>
      </c>
      <c r="BQ7" s="60" t="n">
        <v>79.54</v>
      </c>
      <c r="BR7" s="60" t="n">
        <v>80.29</v>
      </c>
      <c r="BS7" s="60" t="n">
        <v>77.95</v>
      </c>
      <c r="BT7" s="60" t="n">
        <v>97.63</v>
      </c>
      <c r="BU7" s="60" t="n">
        <v>94.86</v>
      </c>
      <c r="BV7" s="60" t="n">
        <v>95.91</v>
      </c>
      <c r="BW7" s="60" t="n">
        <v>96.1</v>
      </c>
      <c r="BX7" s="60" t="n">
        <v>99.07</v>
      </c>
      <c r="BY7" s="60" t="n">
        <v>104.6</v>
      </c>
      <c r="BZ7" s="60" t="n">
        <v>164.4</v>
      </c>
      <c r="CA7" s="60" t="n">
        <v>165.88</v>
      </c>
      <c r="CB7" s="60" t="n">
        <v>168.59</v>
      </c>
      <c r="CC7" s="60" t="n">
        <v>167.56</v>
      </c>
      <c r="CD7" s="60" t="n">
        <v>174.29</v>
      </c>
      <c r="CE7" s="60" t="n">
        <v>172.59</v>
      </c>
      <c r="CF7" s="60" t="n">
        <v>179.14</v>
      </c>
      <c r="CG7" s="60" t="n">
        <v>179.29</v>
      </c>
      <c r="CH7" s="60" t="n">
        <v>178.39</v>
      </c>
      <c r="CI7" s="60" t="n">
        <v>173.03</v>
      </c>
      <c r="CJ7" s="60" t="n">
        <v>164.21</v>
      </c>
      <c r="CK7" s="60" t="n">
        <v>66.98</v>
      </c>
      <c r="CL7" s="60" t="n">
        <v>67.2</v>
      </c>
      <c r="CM7" s="60" t="n">
        <v>65.41</v>
      </c>
      <c r="CN7" s="60" t="n">
        <v>65</v>
      </c>
      <c r="CO7" s="60" t="n">
        <v>61.92</v>
      </c>
      <c r="CP7" s="60" t="n">
        <v>60.17</v>
      </c>
      <c r="CQ7" s="60" t="n">
        <v>58.76</v>
      </c>
      <c r="CR7" s="60" t="n">
        <v>59.09</v>
      </c>
      <c r="CS7" s="60" t="n">
        <v>59.23</v>
      </c>
      <c r="CT7" s="60" t="n">
        <v>58.58</v>
      </c>
      <c r="CU7" s="60" t="n">
        <v>59.8</v>
      </c>
      <c r="CV7" s="60" t="n">
        <v>84.74</v>
      </c>
      <c r="CW7" s="60" t="n">
        <v>83.15</v>
      </c>
      <c r="CX7" s="60" t="n">
        <v>81.91</v>
      </c>
      <c r="CY7" s="60" t="n">
        <v>80.54</v>
      </c>
      <c r="CZ7" s="60" t="n">
        <v>80.26</v>
      </c>
      <c r="DA7" s="60" t="n">
        <v>85.47</v>
      </c>
      <c r="DB7" s="60" t="n">
        <v>84.87</v>
      </c>
      <c r="DC7" s="60" t="n">
        <v>85.4</v>
      </c>
      <c r="DD7" s="60" t="n">
        <v>85.53</v>
      </c>
      <c r="DE7" s="60" t="n">
        <v>85.23</v>
      </c>
      <c r="DF7" s="60" t="n">
        <v>89.78</v>
      </c>
      <c r="DG7" s="60" t="n">
        <v>33.66</v>
      </c>
      <c r="DH7" s="60" t="n">
        <v>35.67</v>
      </c>
      <c r="DI7" s="60" t="n">
        <v>36.89</v>
      </c>
      <c r="DJ7" s="60" t="n">
        <v>38.8</v>
      </c>
      <c r="DK7" s="60" t="n">
        <v>40.2</v>
      </c>
      <c r="DL7" s="60" t="n">
        <v>34.47</v>
      </c>
      <c r="DM7" s="60" t="n">
        <v>35.53</v>
      </c>
      <c r="DN7" s="60" t="n">
        <v>36.36</v>
      </c>
      <c r="DO7" s="60" t="n">
        <v>37.34</v>
      </c>
      <c r="DP7" s="60" t="n">
        <v>44.31</v>
      </c>
      <c r="DQ7" s="60" t="n">
        <v>46.31</v>
      </c>
      <c r="DR7" s="60" t="n">
        <v>4.91</v>
      </c>
      <c r="DS7" s="60" t="n">
        <v>6.87</v>
      </c>
      <c r="DT7" s="60" t="n">
        <v>7.86</v>
      </c>
      <c r="DU7" s="60" t="n">
        <v>7.69</v>
      </c>
      <c r="DV7" s="60" t="n">
        <v>7.49</v>
      </c>
      <c r="DW7" s="60" t="n">
        <v>6.06</v>
      </c>
      <c r="DX7" s="60" t="n">
        <v>6.47</v>
      </c>
      <c r="DY7" s="60" t="n">
        <v>7.8</v>
      </c>
      <c r="DZ7" s="60" t="n">
        <v>8.39</v>
      </c>
      <c r="EA7" s="60" t="n">
        <v>10.09</v>
      </c>
      <c r="EB7" s="60" t="n">
        <v>12.42</v>
      </c>
      <c r="EC7" s="60" t="n">
        <v>1.17</v>
      </c>
      <c r="ED7" s="60" t="n">
        <v>0.74</v>
      </c>
      <c r="EE7" s="60" t="n">
        <v>0.81</v>
      </c>
      <c r="EF7" s="60" t="n">
        <v>0.77</v>
      </c>
      <c r="EG7" s="60" t="n">
        <v>0.56</v>
      </c>
      <c r="EH7" s="60" t="n">
        <v>0.68</v>
      </c>
      <c r="EI7" s="60" t="n">
        <v>0.7</v>
      </c>
      <c r="EJ7" s="60" t="n">
        <v>0.81</v>
      </c>
      <c r="EK7" s="60" t="n">
        <v>0.59</v>
      </c>
      <c r="EL7" s="60" t="n">
        <v>0.6</v>
      </c>
      <c r="EM7" s="60" t="n">
        <v>0.78</v>
      </c>
    </row>
    <row r="8" customFormat="false" ht="13.5" hidden="false" customHeight="false" outlineLevel="0" collapsed="false">
      <c r="W8" s="61"/>
      <c r="X8" s="61"/>
      <c r="Y8" s="61"/>
      <c r="Z8" s="61"/>
      <c r="AA8" s="61"/>
      <c r="AB8" s="61"/>
      <c r="AC8" s="61"/>
      <c r="AD8" s="61"/>
      <c r="AE8" s="61"/>
      <c r="AF8" s="61"/>
      <c r="AG8" s="62"/>
      <c r="AH8" s="61"/>
      <c r="AI8" s="61"/>
      <c r="AJ8" s="61"/>
      <c r="AK8" s="61"/>
      <c r="AL8" s="61"/>
      <c r="AM8" s="61"/>
      <c r="AN8" s="61"/>
      <c r="AO8" s="61"/>
      <c r="AP8" s="61"/>
      <c r="AQ8" s="61"/>
      <c r="AR8" s="62"/>
      <c r="AS8" s="61"/>
      <c r="AT8" s="61"/>
      <c r="AU8" s="61"/>
      <c r="AV8" s="61"/>
      <c r="AW8" s="61"/>
      <c r="AX8" s="61"/>
      <c r="AY8" s="61"/>
      <c r="AZ8" s="61"/>
      <c r="BA8" s="61"/>
      <c r="BB8" s="61"/>
      <c r="BC8" s="62"/>
      <c r="BD8" s="61"/>
      <c r="BE8" s="61"/>
      <c r="BF8" s="61"/>
      <c r="BG8" s="61"/>
      <c r="BH8" s="61"/>
      <c r="BI8" s="61"/>
      <c r="BJ8" s="61"/>
      <c r="BK8" s="61"/>
      <c r="BL8" s="61"/>
      <c r="BM8" s="61"/>
      <c r="BN8" s="62"/>
      <c r="BO8" s="61"/>
      <c r="BP8" s="61"/>
      <c r="BQ8" s="61"/>
      <c r="BR8" s="61"/>
      <c r="BS8" s="61"/>
      <c r="BT8" s="61"/>
      <c r="BU8" s="61"/>
      <c r="BV8" s="61"/>
      <c r="BW8" s="61"/>
      <c r="BX8" s="61"/>
      <c r="BY8" s="62"/>
      <c r="BZ8" s="61"/>
      <c r="CA8" s="61"/>
      <c r="CB8" s="61"/>
      <c r="CC8" s="61"/>
      <c r="CD8" s="61"/>
      <c r="CE8" s="61"/>
      <c r="CF8" s="61"/>
      <c r="CG8" s="61"/>
      <c r="CH8" s="61"/>
      <c r="CI8" s="61"/>
      <c r="CJ8" s="62"/>
      <c r="CK8" s="61"/>
      <c r="CL8" s="61"/>
      <c r="CM8" s="61"/>
      <c r="CN8" s="61"/>
      <c r="CO8" s="61"/>
      <c r="CP8" s="61"/>
      <c r="CQ8" s="61"/>
      <c r="CR8" s="61"/>
      <c r="CS8" s="61"/>
      <c r="CT8" s="61"/>
      <c r="CU8" s="62"/>
      <c r="CV8" s="61"/>
      <c r="CW8" s="61"/>
      <c r="CX8" s="61"/>
      <c r="CY8" s="61"/>
      <c r="CZ8" s="61"/>
      <c r="DA8" s="61"/>
      <c r="DB8" s="61"/>
      <c r="DC8" s="61"/>
      <c r="DD8" s="61"/>
      <c r="DE8" s="61"/>
      <c r="DF8" s="62"/>
      <c r="DG8" s="61"/>
      <c r="DH8" s="61"/>
      <c r="DI8" s="61"/>
      <c r="DJ8" s="61"/>
      <c r="DK8" s="61"/>
      <c r="DL8" s="61"/>
      <c r="DM8" s="61"/>
      <c r="DN8" s="61"/>
      <c r="DO8" s="61"/>
      <c r="DP8" s="61"/>
      <c r="DQ8" s="62"/>
      <c r="DR8" s="61"/>
      <c r="DS8" s="61"/>
      <c r="DT8" s="61"/>
      <c r="DU8" s="61"/>
      <c r="DV8" s="61"/>
      <c r="DW8" s="61"/>
      <c r="DX8" s="61"/>
      <c r="DY8" s="61"/>
      <c r="DZ8" s="61"/>
      <c r="EA8" s="61"/>
      <c r="EB8" s="62"/>
      <c r="EC8" s="61"/>
      <c r="ED8" s="61"/>
      <c r="EE8" s="61"/>
      <c r="EF8" s="61"/>
      <c r="EG8" s="61"/>
      <c r="EH8" s="61"/>
      <c r="EI8" s="61"/>
      <c r="EJ8" s="61"/>
      <c r="EK8" s="61"/>
      <c r="EL8" s="61"/>
      <c r="EM8" s="62"/>
    </row>
    <row r="9" customFormat="false" ht="13.5" hidden="false" customHeight="false" outlineLevel="0" collapsed="false">
      <c r="A9" s="63"/>
      <c r="B9" s="64" t="s">
        <v>101</v>
      </c>
      <c r="C9" s="64" t="s">
        <v>102</v>
      </c>
      <c r="D9" s="64" t="s">
        <v>103</v>
      </c>
      <c r="E9" s="64" t="s">
        <v>104</v>
      </c>
      <c r="F9" s="64" t="s">
        <v>105</v>
      </c>
      <c r="W9" s="61"/>
      <c r="X9" s="61"/>
      <c r="Y9" s="61"/>
      <c r="Z9" s="61"/>
      <c r="AA9" s="61"/>
      <c r="AB9" s="61"/>
      <c r="AC9" s="61"/>
      <c r="AD9" s="61"/>
      <c r="AE9" s="61"/>
      <c r="AF9" s="61"/>
      <c r="AH9" s="61"/>
      <c r="AI9" s="61"/>
      <c r="AJ9" s="61"/>
      <c r="AK9" s="61"/>
      <c r="AL9" s="61"/>
      <c r="AM9" s="61"/>
      <c r="AN9" s="61"/>
      <c r="AO9" s="61"/>
      <c r="AP9" s="61"/>
      <c r="AQ9" s="61"/>
      <c r="AS9" s="61"/>
      <c r="AT9" s="61"/>
      <c r="AU9" s="61"/>
      <c r="AV9" s="61"/>
      <c r="AW9" s="61"/>
      <c r="AX9" s="61"/>
      <c r="AY9" s="61"/>
      <c r="AZ9" s="61"/>
      <c r="BA9" s="61"/>
      <c r="BB9" s="61"/>
      <c r="BD9" s="61"/>
      <c r="BE9" s="61"/>
      <c r="BF9" s="61"/>
      <c r="BG9" s="61"/>
      <c r="BH9" s="61"/>
      <c r="BI9" s="61"/>
      <c r="BJ9" s="61"/>
      <c r="BK9" s="61"/>
      <c r="BL9" s="61"/>
      <c r="BM9" s="61"/>
      <c r="BO9" s="61"/>
      <c r="BP9" s="61"/>
      <c r="BQ9" s="61"/>
      <c r="BR9" s="61"/>
      <c r="BS9" s="61"/>
      <c r="BT9" s="61"/>
      <c r="BU9" s="61"/>
      <c r="BV9" s="61"/>
      <c r="BW9" s="61"/>
      <c r="BX9" s="61"/>
      <c r="BZ9" s="61"/>
      <c r="CA9" s="61"/>
      <c r="CB9" s="61"/>
      <c r="CC9" s="61"/>
      <c r="CD9" s="61"/>
      <c r="CE9" s="61"/>
      <c r="CF9" s="61"/>
      <c r="CG9" s="61"/>
      <c r="CH9" s="61"/>
      <c r="CI9" s="61"/>
      <c r="CK9" s="61"/>
      <c r="CL9" s="61"/>
      <c r="CM9" s="61"/>
      <c r="CN9" s="61"/>
      <c r="CO9" s="61"/>
      <c r="CP9" s="61"/>
      <c r="CQ9" s="61"/>
      <c r="CR9" s="61"/>
      <c r="CS9" s="61"/>
      <c r="CT9" s="61"/>
      <c r="CV9" s="61"/>
      <c r="CW9" s="61"/>
      <c r="CX9" s="61"/>
      <c r="CY9" s="61"/>
      <c r="CZ9" s="61"/>
      <c r="DA9" s="61"/>
      <c r="DB9" s="61"/>
      <c r="DC9" s="61"/>
      <c r="DD9" s="61"/>
      <c r="DE9" s="61"/>
      <c r="DG9" s="61"/>
      <c r="DH9" s="61"/>
      <c r="DI9" s="61"/>
      <c r="DJ9" s="61"/>
      <c r="DK9" s="61"/>
      <c r="DL9" s="61"/>
      <c r="DM9" s="61"/>
      <c r="DN9" s="61"/>
      <c r="DO9" s="61"/>
      <c r="DP9" s="61"/>
      <c r="DR9" s="61"/>
      <c r="DS9" s="61"/>
      <c r="DT9" s="61"/>
      <c r="DU9" s="61"/>
      <c r="DV9" s="61"/>
      <c r="DW9" s="61"/>
      <c r="DX9" s="61"/>
      <c r="DY9" s="61"/>
      <c r="DZ9" s="61"/>
      <c r="EA9" s="61"/>
      <c r="EC9" s="61"/>
      <c r="ED9" s="61"/>
      <c r="EE9" s="61"/>
      <c r="EF9" s="61"/>
      <c r="EG9" s="61"/>
      <c r="EH9" s="61"/>
      <c r="EI9" s="61"/>
      <c r="EJ9" s="61"/>
      <c r="EK9" s="61"/>
      <c r="EL9" s="61"/>
    </row>
    <row r="10" customFormat="false" ht="13.5" hidden="false" customHeight="false" outlineLevel="0" collapsed="false">
      <c r="A10" s="64" t="s">
        <v>46</v>
      </c>
      <c r="B10" s="65" t="n">
        <f aca="false">DATEVALUE($B$6-4&amp;"年1月1日")</f>
        <v>40179</v>
      </c>
      <c r="C10" s="65" t="n">
        <f aca="false">DATEVALUE($B$6-3&amp;"年1月1日")</f>
        <v>40544</v>
      </c>
      <c r="D10" s="65" t="n">
        <f aca="false">DATEVALUE($B$6-2&amp;"年1月1日")</f>
        <v>40909</v>
      </c>
      <c r="E10" s="65" t="n">
        <f aca="false">DATEVALUE($B$6-1&amp;"年1月1日")</f>
        <v>41275</v>
      </c>
      <c r="F10" s="65" t="n">
        <f aca="false">DATEVALUE($B$6&amp;"年1月1日")</f>
        <v>41640</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2016-02-03T07:27:08Z</dcterms:created>
  <dc:creator>公営企業課</dc:creator>
  <dc:description/>
  <dc:language>en-US</dc:language>
  <cp:lastModifiedBy>古川　晋</cp:lastModifiedBy>
  <cp:lastPrinted>2016-02-16T04:09:00Z</cp:lastPrinted>
  <dcterms:modified xsi:type="dcterms:W3CDTF">2018-02-27T09:04:09Z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